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emf" ContentType="image/x-emf"/>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20" windowWidth="20730" windowHeight="11040" tabRatio="926" firstSheet="9" activeTab="23"/>
  </bookViews>
  <sheets>
    <sheet name="A1" sheetId="49" r:id="rId1"/>
    <sheet name="A2" sheetId="50" r:id="rId2"/>
    <sheet name="A3" sheetId="51" r:id="rId3"/>
    <sheet name="A4" sheetId="52" r:id="rId4"/>
    <sheet name="A5.1" sheetId="53" r:id="rId5"/>
    <sheet name="A5.2" sheetId="54" r:id="rId6"/>
    <sheet name="A5.1 (A)" sheetId="55" r:id="rId7"/>
    <sheet name="A5.2 (A)" sheetId="56" r:id="rId8"/>
    <sheet name="HEAD LINES" sheetId="47" r:id="rId9"/>
    <sheet name="WS-1" sheetId="33" r:id="rId10"/>
    <sheet name="WS-2" sheetId="40" r:id="rId11"/>
    <sheet name="WS-3" sheetId="37" r:id="rId12"/>
    <sheet name="WS-4" sheetId="45" r:id="rId13"/>
    <sheet name="WS-5" sheetId="46" r:id="rId14"/>
    <sheet name="BS1" sheetId="3" r:id="rId15"/>
    <sheet name="Sheet4" sheetId="4" state="hidden" r:id="rId16"/>
    <sheet name="BS2" sheetId="20" r:id="rId17"/>
    <sheet name="BS3" sheetId="21" r:id="rId18"/>
    <sheet name="BS4" sheetId="22" r:id="rId19"/>
    <sheet name="BS5" sheetId="23" r:id="rId20"/>
    <sheet name="BS6" sheetId="27" r:id="rId21"/>
    <sheet name="BS7" sheetId="28" r:id="rId22"/>
    <sheet name="BS8" sheetId="24" r:id="rId23"/>
    <sheet name="BS-9" sheetId="25" r:id="rId24"/>
    <sheet name="BS-10" sheetId="29" r:id="rId25"/>
    <sheet name="BS11" sheetId="26" r:id="rId26"/>
    <sheet name="BS12" sheetId="32" r:id="rId27"/>
    <sheet name="HEAD CODE" sheetId="2" state="hidden" r:id="rId28"/>
    <sheet name="plan budget" sheetId="10" state="hidden" r:id="rId29"/>
    <sheet name="Sheet1" sheetId="11" state="hidden" r:id="rId30"/>
    <sheet name="BS13" sheetId="44" r:id="rId31"/>
    <sheet name="FACING SHEET" sheetId="48" r:id="rId32"/>
    <sheet name="Budget Statement  " sheetId="15" r:id="rId33"/>
  </sheets>
  <definedNames>
    <definedName name="_xlnm._FilterDatabase" localSheetId="6" hidden="1">'A5.1 (A)'!$A$6:$Y$59</definedName>
    <definedName name="_xlnm._FilterDatabase" localSheetId="7" hidden="1">'A5.2 (A)'!$A$6:$L$50</definedName>
    <definedName name="_xlnm._FilterDatabase" localSheetId="14" hidden="1">'BS1'!$A$3:$E$13</definedName>
    <definedName name="_xlnm._FilterDatabase" localSheetId="16" hidden="1">'BS2'!$A$3:$L$52</definedName>
    <definedName name="_xlnm._FilterDatabase" localSheetId="22" hidden="1">'BS8'!$A$3:$O$65</definedName>
    <definedName name="_xlnm._FilterDatabase" localSheetId="23" hidden="1">'BS-9'!$A$3:$E$266</definedName>
    <definedName name="_xlnm._FilterDatabase" localSheetId="27" hidden="1">'HEAD CODE'!$A$1:$H$4593</definedName>
    <definedName name="_xlnm._FilterDatabase" localSheetId="10" hidden="1">'WS-2'!$A$3:$IT$179</definedName>
    <definedName name="_xlnm._FilterDatabase" localSheetId="11" hidden="1">'WS-3'!$A$1:$C$278</definedName>
    <definedName name="_xlnm.Print_Titles" localSheetId="14">'BS1'!$2:$3</definedName>
    <definedName name="_xlnm.Print_Titles" localSheetId="16">'BS2'!$3:$3</definedName>
    <definedName name="_xlnm.Print_Titles" localSheetId="18">'BS4'!$3:$3</definedName>
    <definedName name="_xlnm.Print_Titles" localSheetId="21">'BS7'!$3:$3</definedName>
    <definedName name="_xlnm.Print_Titles" localSheetId="23">'BS-9'!$3:$3</definedName>
    <definedName name="_xlnm.Print_Titles" localSheetId="32">'Budget Statement  '!$2:$4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5" i="37"/>
  <c r="D272" l="1"/>
  <c r="D271"/>
  <c r="D270"/>
  <c r="D269"/>
  <c r="D268"/>
  <c r="D266"/>
  <c r="D265"/>
  <c r="D175"/>
  <c r="D174"/>
  <c r="D173"/>
  <c r="D163"/>
  <c r="D155"/>
  <c r="D151"/>
  <c r="D143"/>
  <c r="D127"/>
  <c r="D123"/>
  <c r="D122"/>
  <c r="D37"/>
  <c r="D13"/>
  <c r="D5" i="44" l="1"/>
  <c r="D6"/>
  <c r="D7"/>
  <c r="D8"/>
  <c r="D9"/>
  <c r="D10"/>
  <c r="D11"/>
  <c r="D12"/>
  <c r="D13"/>
  <c r="D14"/>
  <c r="D4"/>
  <c r="D147" i="37"/>
  <c r="E51" i="20"/>
  <c r="D129" i="37"/>
  <c r="D152"/>
  <c r="D128"/>
  <c r="D2"/>
  <c r="D36"/>
  <c r="D35"/>
  <c r="D12"/>
  <c r="D47"/>
  <c r="D164"/>
  <c r="D212"/>
  <c r="D211"/>
  <c r="D273"/>
  <c r="D256"/>
  <c r="D145"/>
  <c r="D144"/>
  <c r="C20" i="20"/>
  <c r="C7" i="40"/>
  <c r="E134" i="25"/>
  <c r="E135"/>
  <c r="E136"/>
  <c r="E137"/>
  <c r="E138"/>
  <c r="E139"/>
  <c r="E140"/>
  <c r="E141"/>
  <c r="E142"/>
  <c r="C262" i="37"/>
  <c r="C275"/>
  <c r="C277" s="1"/>
  <c r="C257"/>
  <c r="C254"/>
  <c r="C234"/>
  <c r="C218"/>
  <c r="C186"/>
  <c r="C97"/>
  <c r="E123" i="25"/>
  <c r="E148"/>
  <c r="E159"/>
  <c r="E170"/>
  <c r="E150"/>
  <c r="E127"/>
  <c r="E128"/>
  <c r="E129"/>
  <c r="E130"/>
  <c r="E132"/>
  <c r="E133"/>
  <c r="E143"/>
  <c r="E144"/>
  <c r="E145"/>
  <c r="E146"/>
  <c r="E147"/>
  <c r="E149"/>
  <c r="E151"/>
  <c r="E152"/>
  <c r="E153"/>
  <c r="E155"/>
  <c r="E157"/>
  <c r="E158"/>
  <c r="E160"/>
  <c r="E161"/>
  <c r="E162"/>
  <c r="E163"/>
  <c r="E164"/>
  <c r="E165"/>
  <c r="E166"/>
  <c r="E168"/>
  <c r="E169"/>
  <c r="E171"/>
  <c r="E172"/>
  <c r="E173"/>
  <c r="E174"/>
  <c r="E175"/>
  <c r="E176"/>
  <c r="E177"/>
  <c r="E178"/>
  <c r="E179"/>
  <c r="E180"/>
  <c r="E181"/>
  <c r="E182"/>
  <c r="E183"/>
  <c r="E184"/>
  <c r="E185"/>
  <c r="E186"/>
  <c r="E167"/>
  <c r="E188"/>
  <c r="E156"/>
  <c r="E154"/>
  <c r="E131"/>
  <c r="E126"/>
  <c r="E125"/>
  <c r="E124"/>
  <c r="C276" i="37" l="1"/>
  <c r="C278" s="1"/>
  <c r="E187" i="25" l="1"/>
  <c r="E7" i="40"/>
  <c r="C34"/>
  <c r="D169" l="1"/>
  <c r="E127"/>
  <c r="D95" l="1"/>
  <c r="C95"/>
  <c r="D196" l="1"/>
  <c r="E16" i="22" s="1"/>
  <c r="D85" i="40"/>
  <c r="D195" s="1"/>
  <c r="E15" i="22" s="1"/>
  <c r="D79" i="40"/>
  <c r="D194" s="1"/>
  <c r="E14" i="22" s="1"/>
  <c r="E8" i="56"/>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7"/>
  <c r="E7" i="55"/>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A6"/>
  <c r="B6"/>
  <c r="O61" i="53"/>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9"/>
  <c r="B6" i="56"/>
  <c r="A6"/>
  <c r="E49" i="54"/>
  <c r="P50"/>
  <c r="O50"/>
  <c r="N50"/>
  <c r="M50"/>
  <c r="L50"/>
  <c r="K50"/>
  <c r="J50"/>
  <c r="I50"/>
  <c r="H50"/>
  <c r="G50"/>
  <c r="F50"/>
  <c r="D50"/>
  <c r="C50"/>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50" s="1"/>
  <c r="B6"/>
  <c r="A6"/>
  <c r="C61" i="53"/>
  <c r="D61"/>
  <c r="F61"/>
  <c r="G61"/>
  <c r="H61"/>
  <c r="I61"/>
  <c r="J61"/>
  <c r="K61"/>
  <c r="L61"/>
  <c r="M61"/>
  <c r="N61"/>
  <c r="P61"/>
  <c r="E8"/>
  <c r="B6"/>
  <c r="A6"/>
  <c r="B6" i="52"/>
  <c r="A6"/>
  <c r="B6" i="51"/>
  <c r="A6"/>
  <c r="B7" i="50"/>
  <c r="A7"/>
  <c r="A7" i="49"/>
  <c r="B7"/>
  <c r="C12" i="48"/>
  <c r="C18"/>
  <c r="N12" i="47"/>
  <c r="O12"/>
  <c r="P12"/>
  <c r="N13"/>
  <c r="O13"/>
  <c r="P13"/>
  <c r="C15" i="44"/>
  <c r="H3182" i="2"/>
  <c r="H3183"/>
  <c r="H3184"/>
  <c r="A3692"/>
  <c r="A3693"/>
  <c r="A3694"/>
  <c r="E4" i="32"/>
  <c r="E5"/>
  <c r="E6"/>
  <c r="E7"/>
  <c r="E8"/>
  <c r="E9"/>
  <c r="E10"/>
  <c r="E11"/>
  <c r="E12"/>
  <c r="E13"/>
  <c r="E14"/>
  <c r="C15"/>
  <c r="D24" i="15" s="1"/>
  <c r="D15" i="32"/>
  <c r="E24" i="15" s="1"/>
  <c r="C14" i="26"/>
  <c r="D23" i="15" s="1"/>
  <c r="D14" i="26"/>
  <c r="E23" i="15" s="1"/>
  <c r="E14" i="26"/>
  <c r="F23" i="15" s="1"/>
  <c r="C7" i="29"/>
  <c r="D7"/>
  <c r="E21" i="15" s="1"/>
  <c r="E7" i="29"/>
  <c r="F21" i="15" s="1"/>
  <c r="E5" i="2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C100"/>
  <c r="D100"/>
  <c r="E102"/>
  <c r="E103"/>
  <c r="E104"/>
  <c r="E105"/>
  <c r="E106"/>
  <c r="E107"/>
  <c r="E108"/>
  <c r="E109"/>
  <c r="E110"/>
  <c r="E111"/>
  <c r="E112"/>
  <c r="E113"/>
  <c r="E114"/>
  <c r="E115"/>
  <c r="E116"/>
  <c r="E117"/>
  <c r="E118"/>
  <c r="E119"/>
  <c r="E120"/>
  <c r="E121"/>
  <c r="E122"/>
  <c r="C189"/>
  <c r="D189"/>
  <c r="E191"/>
  <c r="E192"/>
  <c r="E193"/>
  <c r="E194"/>
  <c r="E195"/>
  <c r="E196"/>
  <c r="E197"/>
  <c r="E198"/>
  <c r="E199"/>
  <c r="E200"/>
  <c r="E201"/>
  <c r="E202"/>
  <c r="E203"/>
  <c r="E204"/>
  <c r="E205"/>
  <c r="E206"/>
  <c r="E207"/>
  <c r="E208"/>
  <c r="E209"/>
  <c r="E210"/>
  <c r="E211"/>
  <c r="E212"/>
  <c r="E213"/>
  <c r="E214"/>
  <c r="E215"/>
  <c r="E216"/>
  <c r="E217"/>
  <c r="E218"/>
  <c r="E219"/>
  <c r="E220"/>
  <c r="C221"/>
  <c r="D221"/>
  <c r="E223"/>
  <c r="E224"/>
  <c r="E225"/>
  <c r="E226"/>
  <c r="E227"/>
  <c r="E228"/>
  <c r="E229"/>
  <c r="E230"/>
  <c r="E231"/>
  <c r="E232"/>
  <c r="E233"/>
  <c r="E234"/>
  <c r="E235"/>
  <c r="E236"/>
  <c r="C237"/>
  <c r="D237"/>
  <c r="E239"/>
  <c r="E240"/>
  <c r="E241"/>
  <c r="E242"/>
  <c r="E243"/>
  <c r="E244"/>
  <c r="E245"/>
  <c r="E246"/>
  <c r="E247"/>
  <c r="E248"/>
  <c r="E249"/>
  <c r="E250"/>
  <c r="E251"/>
  <c r="E252"/>
  <c r="E253"/>
  <c r="E254"/>
  <c r="E255"/>
  <c r="E256"/>
  <c r="C257"/>
  <c r="D257"/>
  <c r="E259"/>
  <c r="E260" s="1"/>
  <c r="C260"/>
  <c r="D260"/>
  <c r="E262"/>
  <c r="E263"/>
  <c r="E264"/>
  <c r="C265"/>
  <c r="D265"/>
  <c r="C16" i="24"/>
  <c r="D16"/>
  <c r="E16"/>
  <c r="C34"/>
  <c r="D34"/>
  <c r="E34"/>
  <c r="C53"/>
  <c r="D53"/>
  <c r="E53"/>
  <c r="C64"/>
  <c r="D64"/>
  <c r="E64"/>
  <c r="C28" i="28"/>
  <c r="D15" i="15" s="1"/>
  <c r="D28" i="28"/>
  <c r="E15" i="15" s="1"/>
  <c r="C14" i="27"/>
  <c r="D14" i="15" s="1"/>
  <c r="D14" i="27"/>
  <c r="E14" i="15" s="1"/>
  <c r="E14" i="27"/>
  <c r="C6" i="23"/>
  <c r="D12" i="15" s="1"/>
  <c r="D6" i="23"/>
  <c r="E12" i="15" s="1"/>
  <c r="E6" i="23"/>
  <c r="F12" i="15" s="1"/>
  <c r="C29" i="22"/>
  <c r="D11" i="15" s="1"/>
  <c r="D29" i="22"/>
  <c r="E11" i="15" s="1"/>
  <c r="C5" i="21"/>
  <c r="D9" i="15" s="1"/>
  <c r="D5" i="21"/>
  <c r="E9" i="15" s="1"/>
  <c r="E5" i="21"/>
  <c r="F9" i="15" s="1"/>
  <c r="C10" i="20"/>
  <c r="D10"/>
  <c r="E10"/>
  <c r="D20"/>
  <c r="E20"/>
  <c r="C28"/>
  <c r="D28"/>
  <c r="E28"/>
  <c r="C31"/>
  <c r="D31"/>
  <c r="E31"/>
  <c r="C37"/>
  <c r="D37"/>
  <c r="E37"/>
  <c r="C43"/>
  <c r="D43"/>
  <c r="E43"/>
  <c r="C51"/>
  <c r="D51"/>
  <c r="A2" i="3"/>
  <c r="A1" i="20" s="1"/>
  <c r="A1" i="21" s="1"/>
  <c r="A1" i="22" s="1"/>
  <c r="A1" i="23" s="1"/>
  <c r="A1" i="27" s="1"/>
  <c r="A1" i="28" s="1"/>
  <c r="A1" i="24" s="1"/>
  <c r="A1" i="25" s="1"/>
  <c r="A1" i="29" s="1"/>
  <c r="A1" i="26" s="1"/>
  <c r="C13" i="3"/>
  <c r="D6" i="15" s="1"/>
  <c r="D13" i="3"/>
  <c r="E6" i="15" s="1"/>
  <c r="E13" i="3"/>
  <c r="F6" i="15" s="1"/>
  <c r="G6" i="46"/>
  <c r="H6"/>
  <c r="I6" s="1"/>
  <c r="J6" s="1"/>
  <c r="G7"/>
  <c r="H7"/>
  <c r="I7" s="1"/>
  <c r="J7" s="1"/>
  <c r="G8"/>
  <c r="H8"/>
  <c r="I8" s="1"/>
  <c r="J8" s="1"/>
  <c r="G9"/>
  <c r="I9" s="1"/>
  <c r="J9" s="1"/>
  <c r="H9"/>
  <c r="G10"/>
  <c r="H10"/>
  <c r="I10" s="1"/>
  <c r="J10" s="1"/>
  <c r="G11"/>
  <c r="H11"/>
  <c r="G12"/>
  <c r="H12"/>
  <c r="G13"/>
  <c r="I13" s="1"/>
  <c r="J13" s="1"/>
  <c r="H13"/>
  <c r="G14"/>
  <c r="H14"/>
  <c r="I14" s="1"/>
  <c r="J14" s="1"/>
  <c r="G15"/>
  <c r="H15"/>
  <c r="G16"/>
  <c r="H16"/>
  <c r="G17"/>
  <c r="H17"/>
  <c r="G18"/>
  <c r="H18"/>
  <c r="I18" s="1"/>
  <c r="J18" s="1"/>
  <c r="G19"/>
  <c r="H19"/>
  <c r="G20"/>
  <c r="I20" s="1"/>
  <c r="J20" s="1"/>
  <c r="H20"/>
  <c r="G21"/>
  <c r="H21"/>
  <c r="G22"/>
  <c r="H22"/>
  <c r="I22" s="1"/>
  <c r="J22" s="1"/>
  <c r="G23"/>
  <c r="H23"/>
  <c r="G24"/>
  <c r="H24"/>
  <c r="G25"/>
  <c r="H25"/>
  <c r="G26"/>
  <c r="H26"/>
  <c r="I26" s="1"/>
  <c r="J26" s="1"/>
  <c r="G27"/>
  <c r="I27" s="1"/>
  <c r="J27" s="1"/>
  <c r="H27"/>
  <c r="G28"/>
  <c r="H28"/>
  <c r="G29"/>
  <c r="H29"/>
  <c r="G30"/>
  <c r="H30"/>
  <c r="I30" s="1"/>
  <c r="J30" s="1"/>
  <c r="G31"/>
  <c r="H31"/>
  <c r="G32"/>
  <c r="H32"/>
  <c r="G33"/>
  <c r="H33"/>
  <c r="G34"/>
  <c r="I34"/>
  <c r="J34" s="1"/>
  <c r="H34"/>
  <c r="G35"/>
  <c r="H35"/>
  <c r="G36"/>
  <c r="H36"/>
  <c r="G37"/>
  <c r="H37"/>
  <c r="G38"/>
  <c r="I38" s="1"/>
  <c r="J38" s="1"/>
  <c r="H38"/>
  <c r="G39"/>
  <c r="H39"/>
  <c r="G40"/>
  <c r="H40"/>
  <c r="G41"/>
  <c r="H41"/>
  <c r="G42"/>
  <c r="H42"/>
  <c r="I42" s="1"/>
  <c r="J42" s="1"/>
  <c r="G43"/>
  <c r="H43"/>
  <c r="G44"/>
  <c r="H44"/>
  <c r="G45"/>
  <c r="I45" s="1"/>
  <c r="J45" s="1"/>
  <c r="H45"/>
  <c r="G46"/>
  <c r="H46"/>
  <c r="G47"/>
  <c r="H47"/>
  <c r="G48"/>
  <c r="H48"/>
  <c r="I48" s="1"/>
  <c r="J48" s="1"/>
  <c r="G49"/>
  <c r="I49" s="1"/>
  <c r="J49" s="1"/>
  <c r="H49"/>
  <c r="G50"/>
  <c r="H50"/>
  <c r="G51"/>
  <c r="H51"/>
  <c r="I51" s="1"/>
  <c r="J51" s="1"/>
  <c r="G52"/>
  <c r="I52" s="1"/>
  <c r="J52" s="1"/>
  <c r="H52"/>
  <c r="G53"/>
  <c r="H53"/>
  <c r="G54"/>
  <c r="H54"/>
  <c r="I54" s="1"/>
  <c r="J54" s="1"/>
  <c r="G55"/>
  <c r="H55"/>
  <c r="I55" s="1"/>
  <c r="J55" s="1"/>
  <c r="G56"/>
  <c r="I56" s="1"/>
  <c r="J56" s="1"/>
  <c r="H56"/>
  <c r="G57"/>
  <c r="H57"/>
  <c r="G58"/>
  <c r="I58" s="1"/>
  <c r="J58" s="1"/>
  <c r="H58"/>
  <c r="G7" i="45"/>
  <c r="H7"/>
  <c r="I7" s="1"/>
  <c r="J7" s="1"/>
  <c r="G8"/>
  <c r="H8"/>
  <c r="G9"/>
  <c r="H9"/>
  <c r="G10"/>
  <c r="H10"/>
  <c r="I10" s="1"/>
  <c r="J10" s="1"/>
  <c r="G11"/>
  <c r="H11"/>
  <c r="G12"/>
  <c r="H12"/>
  <c r="G13"/>
  <c r="H13"/>
  <c r="I13" s="1"/>
  <c r="J13" s="1"/>
  <c r="G14"/>
  <c r="H14"/>
  <c r="I14"/>
  <c r="J14" s="1"/>
  <c r="G16"/>
  <c r="I16" s="1"/>
  <c r="J16" s="1"/>
  <c r="H16"/>
  <c r="G17"/>
  <c r="H17"/>
  <c r="G18"/>
  <c r="H18"/>
  <c r="I18" s="1"/>
  <c r="J18" s="1"/>
  <c r="G19"/>
  <c r="I19" s="1"/>
  <c r="J19" s="1"/>
  <c r="H19"/>
  <c r="G20"/>
  <c r="H20"/>
  <c r="G21"/>
  <c r="H21"/>
  <c r="G22"/>
  <c r="H22"/>
  <c r="I22" s="1"/>
  <c r="J22" s="1"/>
  <c r="G23"/>
  <c r="H23"/>
  <c r="I23"/>
  <c r="J23" s="1"/>
  <c r="G24"/>
  <c r="H24"/>
  <c r="G25"/>
  <c r="H25"/>
  <c r="G26"/>
  <c r="I26" s="1"/>
  <c r="J26" s="1"/>
  <c r="H26"/>
  <c r="G27"/>
  <c r="H27"/>
  <c r="G28"/>
  <c r="H28"/>
  <c r="G29"/>
  <c r="I29" s="1"/>
  <c r="J29" s="1"/>
  <c r="H29"/>
  <c r="G30"/>
  <c r="I30" s="1"/>
  <c r="J30" s="1"/>
  <c r="H30"/>
  <c r="G31"/>
  <c r="H31"/>
  <c r="I31"/>
  <c r="J31" s="1"/>
  <c r="G32"/>
  <c r="H32"/>
  <c r="G33"/>
  <c r="I33" s="1"/>
  <c r="J33" s="1"/>
  <c r="H33"/>
  <c r="G34"/>
  <c r="H34"/>
  <c r="I34" s="1"/>
  <c r="J34" s="1"/>
  <c r="G35"/>
  <c r="H35"/>
  <c r="G36"/>
  <c r="I36" s="1"/>
  <c r="J36" s="1"/>
  <c r="H36"/>
  <c r="G37"/>
  <c r="H37"/>
  <c r="G38"/>
  <c r="H38"/>
  <c r="I38" s="1"/>
  <c r="J38" s="1"/>
  <c r="G39"/>
  <c r="I39" s="1"/>
  <c r="J39" s="1"/>
  <c r="H39"/>
  <c r="G40"/>
  <c r="H40"/>
  <c r="I40" s="1"/>
  <c r="J40" s="1"/>
  <c r="G41"/>
  <c r="H41"/>
  <c r="G42"/>
  <c r="I42"/>
  <c r="J42" s="1"/>
  <c r="H42"/>
  <c r="G43"/>
  <c r="H43"/>
  <c r="G44"/>
  <c r="H44"/>
  <c r="I44" s="1"/>
  <c r="J44" s="1"/>
  <c r="G45"/>
  <c r="H45"/>
  <c r="G46"/>
  <c r="H46"/>
  <c r="I46" s="1"/>
  <c r="J46" s="1"/>
  <c r="G47"/>
  <c r="H47"/>
  <c r="G48"/>
  <c r="H48"/>
  <c r="I48" s="1"/>
  <c r="J48" s="1"/>
  <c r="G49"/>
  <c r="I49" s="1"/>
  <c r="J49" s="1"/>
  <c r="H49"/>
  <c r="D6" i="40"/>
  <c r="D7" s="1"/>
  <c r="D185" s="1"/>
  <c r="C185"/>
  <c r="E185"/>
  <c r="E4" i="28" s="1"/>
  <c r="E8" i="40"/>
  <c r="E9"/>
  <c r="E10"/>
  <c r="E11"/>
  <c r="E12"/>
  <c r="C13"/>
  <c r="D13"/>
  <c r="D186" s="1"/>
  <c r="E6" i="22" s="1"/>
  <c r="D14" i="40"/>
  <c r="D15"/>
  <c r="D16"/>
  <c r="D17"/>
  <c r="D18"/>
  <c r="C19"/>
  <c r="C187" s="1"/>
  <c r="E19"/>
  <c r="E187" s="1"/>
  <c r="E6" i="28" s="1"/>
  <c r="E20" i="40"/>
  <c r="E21"/>
  <c r="E22"/>
  <c r="E23"/>
  <c r="E25" s="1"/>
  <c r="E188" s="1"/>
  <c r="E7" i="28" s="1"/>
  <c r="E24" i="40"/>
  <c r="C25"/>
  <c r="D25"/>
  <c r="D188" s="1"/>
  <c r="E8" i="22" s="1"/>
  <c r="D26" i="40"/>
  <c r="D27"/>
  <c r="D28"/>
  <c r="D29"/>
  <c r="D30"/>
  <c r="C31"/>
  <c r="C189" s="1"/>
  <c r="E31"/>
  <c r="E32"/>
  <c r="E33"/>
  <c r="D34"/>
  <c r="D190" s="1"/>
  <c r="E10" i="22" s="1"/>
  <c r="E35" i="40"/>
  <c r="E36"/>
  <c r="E37" s="1"/>
  <c r="E191" s="1"/>
  <c r="E10" i="28" s="1"/>
  <c r="C37" i="40"/>
  <c r="C191" s="1"/>
  <c r="D37"/>
  <c r="D191" s="1"/>
  <c r="E11" i="22" s="1"/>
  <c r="E38" i="40"/>
  <c r="E39"/>
  <c r="E40"/>
  <c r="E41"/>
  <c r="E42"/>
  <c r="C43"/>
  <c r="C192" s="1"/>
  <c r="D43"/>
  <c r="D192" s="1"/>
  <c r="E12" i="22" s="1"/>
  <c r="E44" i="40"/>
  <c r="E45"/>
  <c r="E46"/>
  <c r="E47"/>
  <c r="E48"/>
  <c r="C49"/>
  <c r="C193" s="1"/>
  <c r="D49"/>
  <c r="E50"/>
  <c r="E51"/>
  <c r="E52"/>
  <c r="E53"/>
  <c r="E54"/>
  <c r="E55"/>
  <c r="E56"/>
  <c r="E57"/>
  <c r="E58"/>
  <c r="E59"/>
  <c r="E60"/>
  <c r="E61"/>
  <c r="E62"/>
  <c r="E63"/>
  <c r="E64"/>
  <c r="E65"/>
  <c r="E66"/>
  <c r="E67"/>
  <c r="E68"/>
  <c r="E69"/>
  <c r="E70"/>
  <c r="E71"/>
  <c r="E72"/>
  <c r="E73"/>
  <c r="E74"/>
  <c r="E75"/>
  <c r="E76"/>
  <c r="E77"/>
  <c r="E78"/>
  <c r="C79"/>
  <c r="C194" s="1"/>
  <c r="E80"/>
  <c r="E81"/>
  <c r="E82"/>
  <c r="E83"/>
  <c r="E84"/>
  <c r="C85"/>
  <c r="C195" s="1"/>
  <c r="E86"/>
  <c r="E87"/>
  <c r="E88"/>
  <c r="E89"/>
  <c r="E90"/>
  <c r="E91"/>
  <c r="E92"/>
  <c r="E93"/>
  <c r="E94"/>
  <c r="C196"/>
  <c r="E96"/>
  <c r="E97"/>
  <c r="E98"/>
  <c r="E99"/>
  <c r="E100"/>
  <c r="E101"/>
  <c r="E102"/>
  <c r="E103"/>
  <c r="E104"/>
  <c r="E105"/>
  <c r="E106"/>
  <c r="E107"/>
  <c r="E108"/>
  <c r="E109"/>
  <c r="E110"/>
  <c r="E111"/>
  <c r="C112"/>
  <c r="C197"/>
  <c r="D112"/>
  <c r="E113"/>
  <c r="E114"/>
  <c r="E115"/>
  <c r="E116"/>
  <c r="E117"/>
  <c r="E118"/>
  <c r="E119"/>
  <c r="E120"/>
  <c r="E121"/>
  <c r="E122"/>
  <c r="E123"/>
  <c r="E124"/>
  <c r="E125"/>
  <c r="E126"/>
  <c r="E128"/>
  <c r="E129"/>
  <c r="E130"/>
  <c r="E131"/>
  <c r="E132"/>
  <c r="E133"/>
  <c r="E134"/>
  <c r="D137"/>
  <c r="D198" s="1"/>
  <c r="E18" i="22" s="1"/>
  <c r="E136" i="40"/>
  <c r="C137"/>
  <c r="C198" s="1"/>
  <c r="E138"/>
  <c r="E139"/>
  <c r="E140"/>
  <c r="E141"/>
  <c r="C142"/>
  <c r="C199" s="1"/>
  <c r="D142"/>
  <c r="D199" s="1"/>
  <c r="E19" i="22" s="1"/>
  <c r="E143" i="40"/>
  <c r="E144"/>
  <c r="E145" s="1"/>
  <c r="E200" s="1"/>
  <c r="E19" i="28" s="1"/>
  <c r="C145" i="40"/>
  <c r="C200" s="1"/>
  <c r="D145"/>
  <c r="D200"/>
  <c r="E20" i="22" s="1"/>
  <c r="E146" i="40"/>
  <c r="E147" s="1"/>
  <c r="E201" s="1"/>
  <c r="E20" i="28" s="1"/>
  <c r="C147" i="40"/>
  <c r="C201" s="1"/>
  <c r="D147"/>
  <c r="D201" s="1"/>
  <c r="E21" i="22" s="1"/>
  <c r="E148" i="40"/>
  <c r="E149" s="1"/>
  <c r="E202" s="1"/>
  <c r="E21" i="28" s="1"/>
  <c r="C149" i="40"/>
  <c r="C202"/>
  <c r="D149"/>
  <c r="D202"/>
  <c r="E22" i="22" s="1"/>
  <c r="D150" i="40"/>
  <c r="D151"/>
  <c r="D152"/>
  <c r="E155"/>
  <c r="E156"/>
  <c r="E157"/>
  <c r="E158"/>
  <c r="E159"/>
  <c r="C160"/>
  <c r="C203" s="1"/>
  <c r="C166"/>
  <c r="C204" s="1"/>
  <c r="D166"/>
  <c r="D204"/>
  <c r="E24" i="22" s="1"/>
  <c r="E166" i="40"/>
  <c r="E204"/>
  <c r="E23" i="28" s="1"/>
  <c r="E167" i="40"/>
  <c r="E168"/>
  <c r="C169"/>
  <c r="C205" s="1"/>
  <c r="D205"/>
  <c r="E25" i="22" s="1"/>
  <c r="E170" i="40"/>
  <c r="E171"/>
  <c r="E172"/>
  <c r="C173"/>
  <c r="C206" s="1"/>
  <c r="D173"/>
  <c r="D206" s="1"/>
  <c r="E26" i="22" s="1"/>
  <c r="E174" i="40"/>
  <c r="E175"/>
  <c r="E176"/>
  <c r="C177"/>
  <c r="C207" s="1"/>
  <c r="D177"/>
  <c r="D207"/>
  <c r="E27" i="22" s="1"/>
  <c r="E178" i="40"/>
  <c r="E179"/>
  <c r="E208" s="1"/>
  <c r="E27" i="28" s="1"/>
  <c r="C179" i="40"/>
  <c r="C208" s="1"/>
  <c r="D179"/>
  <c r="D208"/>
  <c r="E28" i="22" s="1"/>
  <c r="C186" i="40"/>
  <c r="C188"/>
  <c r="E189"/>
  <c r="E8" i="28" s="1"/>
  <c r="C190" i="40"/>
  <c r="D193"/>
  <c r="E13" i="22" s="1"/>
  <c r="D197" i="40"/>
  <c r="E17" i="22" s="1"/>
  <c r="A209" i="40"/>
  <c r="B209"/>
  <c r="C9" i="33"/>
  <c r="D5" i="15" s="1"/>
  <c r="F14"/>
  <c r="D21"/>
  <c r="I27" i="45"/>
  <c r="J27" s="1"/>
  <c r="I21"/>
  <c r="J21" s="1"/>
  <c r="I12"/>
  <c r="J12" s="1"/>
  <c r="I50" i="46"/>
  <c r="J50" s="1"/>
  <c r="I46"/>
  <c r="J46" s="1"/>
  <c r="I9" i="45"/>
  <c r="J9" s="1"/>
  <c r="I45" l="1"/>
  <c r="J45" s="1"/>
  <c r="I32"/>
  <c r="J32" s="1"/>
  <c r="I11"/>
  <c r="J11" s="1"/>
  <c r="I41" i="46"/>
  <c r="J41" s="1"/>
  <c r="I23"/>
  <c r="J23" s="1"/>
  <c r="E169" i="40"/>
  <c r="E205" s="1"/>
  <c r="E24" i="28" s="1"/>
  <c r="D19" i="40"/>
  <c r="D187" s="1"/>
  <c r="E7" i="22" s="1"/>
  <c r="E13" i="40"/>
  <c r="E186" s="1"/>
  <c r="I35" i="45"/>
  <c r="J35" s="1"/>
  <c r="I25"/>
  <c r="J25" s="1"/>
  <c r="I44" i="46"/>
  <c r="J44" s="1"/>
  <c r="I37"/>
  <c r="J37" s="1"/>
  <c r="I19"/>
  <c r="J19" s="1"/>
  <c r="I12"/>
  <c r="J12" s="1"/>
  <c r="I28" i="45"/>
  <c r="J28" s="1"/>
  <c r="I33" i="46"/>
  <c r="J33" s="1"/>
  <c r="D31" i="40"/>
  <c r="D189" s="1"/>
  <c r="E9" i="22" s="1"/>
  <c r="I47" i="45"/>
  <c r="J47" s="1"/>
  <c r="I24"/>
  <c r="J24" s="1"/>
  <c r="I43" i="46"/>
  <c r="J43" s="1"/>
  <c r="I36"/>
  <c r="J36" s="1"/>
  <c r="I11"/>
  <c r="J11" s="1"/>
  <c r="I25"/>
  <c r="J25" s="1"/>
  <c r="E173" i="40"/>
  <c r="E206" s="1"/>
  <c r="E25" i="28" s="1"/>
  <c r="E160" i="40"/>
  <c r="E203" s="1"/>
  <c r="E22" i="28" s="1"/>
  <c r="E85" i="40"/>
  <c r="E195" s="1"/>
  <c r="E14" i="28" s="1"/>
  <c r="I43" i="45"/>
  <c r="J43" s="1"/>
  <c r="I20"/>
  <c r="J20" s="1"/>
  <c r="I57" i="46"/>
  <c r="J57" s="1"/>
  <c r="I35"/>
  <c r="J35" s="1"/>
  <c r="I28"/>
  <c r="J28" s="1"/>
  <c r="I21"/>
  <c r="J21" s="1"/>
  <c r="D160" i="40"/>
  <c r="D203" s="1"/>
  <c r="E23" i="22" s="1"/>
  <c r="E95" i="40"/>
  <c r="E196" s="1"/>
  <c r="E15" i="28" s="1"/>
  <c r="I16" i="46"/>
  <c r="J16" s="1"/>
  <c r="E49" i="40"/>
  <c r="E193" s="1"/>
  <c r="E12" i="28" s="1"/>
  <c r="E43" i="40"/>
  <c r="E192" s="1"/>
  <c r="E11" i="28" s="1"/>
  <c r="I41" i="45"/>
  <c r="J41" s="1"/>
  <c r="I40" i="46"/>
  <c r="J40" s="1"/>
  <c r="I15"/>
  <c r="J15" s="1"/>
  <c r="E112" i="40"/>
  <c r="E197" s="1"/>
  <c r="E16" i="28" s="1"/>
  <c r="I47" i="46"/>
  <c r="J47" s="1"/>
  <c r="I29"/>
  <c r="J29" s="1"/>
  <c r="E34" i="40"/>
  <c r="E190" s="1"/>
  <c r="E9" i="28" s="1"/>
  <c r="I37" i="45"/>
  <c r="J37" s="1"/>
  <c r="I17"/>
  <c r="J17" s="1"/>
  <c r="I39" i="46"/>
  <c r="J39" s="1"/>
  <c r="I32"/>
  <c r="J32" s="1"/>
  <c r="E177" i="40"/>
  <c r="E207" s="1"/>
  <c r="E26" i="28" s="1"/>
  <c r="I8" i="45"/>
  <c r="J8" s="1"/>
  <c r="I53" i="46"/>
  <c r="J53" s="1"/>
  <c r="I31"/>
  <c r="J31" s="1"/>
  <c r="I24"/>
  <c r="J24" s="1"/>
  <c r="I17"/>
  <c r="J17" s="1"/>
  <c r="D4" i="3"/>
  <c r="D6" i="55" s="1"/>
  <c r="E61" i="53"/>
  <c r="C4" i="3"/>
  <c r="C7" i="49" s="1"/>
  <c r="E65" i="24"/>
  <c r="F19" i="15" s="1"/>
  <c r="E52" i="20"/>
  <c r="F7" i="15" s="1"/>
  <c r="F8" s="1"/>
  <c r="F10" s="1"/>
  <c r="C6" i="53"/>
  <c r="C6" i="51"/>
  <c r="E142" i="40"/>
  <c r="E199" s="1"/>
  <c r="E18" i="28" s="1"/>
  <c r="E79" i="40"/>
  <c r="E194" s="1"/>
  <c r="E13" i="28" s="1"/>
  <c r="E4" i="3"/>
  <c r="F4" i="15" s="1"/>
  <c r="E221" i="25"/>
  <c r="C6" i="52"/>
  <c r="E16" i="15"/>
  <c r="E265" i="25"/>
  <c r="C6" i="54"/>
  <c r="E6"/>
  <c r="E6" i="55"/>
  <c r="E7" i="50"/>
  <c r="E257" i="25"/>
  <c r="E237"/>
  <c r="E25" i="15"/>
  <c r="D266" i="25"/>
  <c r="E20" i="15" s="1"/>
  <c r="D65" i="24"/>
  <c r="E19" i="15" s="1"/>
  <c r="D52" i="20"/>
  <c r="E7" i="15" s="1"/>
  <c r="E8" s="1"/>
  <c r="E10" s="1"/>
  <c r="E13" s="1"/>
  <c r="D16"/>
  <c r="C266" i="25"/>
  <c r="D20" i="15" s="1"/>
  <c r="D25"/>
  <c r="C65" i="24"/>
  <c r="D19" i="15" s="1"/>
  <c r="C52" i="20"/>
  <c r="D7" i="15" s="1"/>
  <c r="D8" s="1"/>
  <c r="D10" s="1"/>
  <c r="D13" s="1"/>
  <c r="A2"/>
  <c r="D15" i="44"/>
  <c r="E137" i="40"/>
  <c r="E198" s="1"/>
  <c r="E17" i="28" s="1"/>
  <c r="E100" i="25"/>
  <c r="E15" i="32"/>
  <c r="F24" i="15" s="1"/>
  <c r="F25" s="1"/>
  <c r="E189" i="25"/>
  <c r="C209" i="40"/>
  <c r="C180"/>
  <c r="E5" i="22"/>
  <c r="E5" i="28"/>
  <c r="A1" i="44"/>
  <c r="A1" i="32"/>
  <c r="E6" i="52" l="1"/>
  <c r="E6" i="56"/>
  <c r="E6" i="53"/>
  <c r="E7" i="49"/>
  <c r="C6" i="55"/>
  <c r="E3" i="20"/>
  <c r="E3" i="21" s="1"/>
  <c r="E3" i="22" s="1"/>
  <c r="E3" i="23" s="1"/>
  <c r="E3" i="27" s="1"/>
  <c r="E3" i="28" s="1"/>
  <c r="E3" i="24" s="1"/>
  <c r="E3" i="25" s="1"/>
  <c r="E3" i="29" s="1"/>
  <c r="E3" i="26" s="1"/>
  <c r="E3" i="32" s="1"/>
  <c r="C6" i="56"/>
  <c r="C7" i="50"/>
  <c r="D4" i="15"/>
  <c r="D180" i="40"/>
  <c r="E29" i="22"/>
  <c r="F11" i="15" s="1"/>
  <c r="F13" s="1"/>
  <c r="C3" i="20"/>
  <c r="C3" i="21" s="1"/>
  <c r="C3" i="22" s="1"/>
  <c r="C3" i="23" s="1"/>
  <c r="C3" i="27" s="1"/>
  <c r="C3" i="28" s="1"/>
  <c r="C3" i="24" s="1"/>
  <c r="C3" i="25" s="1"/>
  <c r="C3" i="29" s="1"/>
  <c r="C3" i="26" s="1"/>
  <c r="C3" i="32" s="1"/>
  <c r="D6" i="53"/>
  <c r="D3" i="20"/>
  <c r="D3" i="21" s="1"/>
  <c r="D3" i="22" s="1"/>
  <c r="D3" i="23" s="1"/>
  <c r="D3" i="27" s="1"/>
  <c r="D3" i="28" s="1"/>
  <c r="D3" i="24" s="1"/>
  <c r="D3" i="25" s="1"/>
  <c r="D3" i="29" s="1"/>
  <c r="D3" i="26" s="1"/>
  <c r="D3" i="32" s="1"/>
  <c r="E6" i="51"/>
  <c r="D6" i="56"/>
  <c r="D7" i="50"/>
  <c r="D6" i="52"/>
  <c r="D7" i="49"/>
  <c r="D209" i="40"/>
  <c r="D6" i="51"/>
  <c r="D6" i="54"/>
  <c r="E4" i="15"/>
  <c r="E17"/>
  <c r="E209" i="40"/>
  <c r="E28" i="28" s="1"/>
  <c r="F15" i="15" s="1"/>
  <c r="F16" s="1"/>
  <c r="E180" i="40"/>
  <c r="D22" i="15"/>
  <c r="D26" s="1"/>
  <c r="E22"/>
  <c r="E26" s="1"/>
  <c r="D17"/>
  <c r="D18" s="1"/>
  <c r="E266" i="25"/>
  <c r="F20" i="15" s="1"/>
  <c r="F22" s="1"/>
  <c r="F26" s="1"/>
  <c r="F17" l="1"/>
  <c r="D27"/>
  <c r="E5" s="1"/>
  <c r="E18" s="1"/>
  <c r="E27" s="1"/>
  <c r="F5" s="1"/>
  <c r="F18" l="1"/>
  <c r="F27" s="1"/>
</calcChain>
</file>

<file path=xl/comments1.xml><?xml version="1.0" encoding="utf-8"?>
<comments xmlns="http://schemas.openxmlformats.org/spreadsheetml/2006/main">
  <authors>
    <author>Author</author>
  </authors>
  <commentList>
    <comment ref="B49" authorId="0">
      <text>
        <r>
          <rPr>
            <b/>
            <sz val="9"/>
            <color indexed="81"/>
            <rFont val="Tahoma"/>
            <family val="2"/>
          </rPr>
          <t>Author:</t>
        </r>
        <r>
          <rPr>
            <sz val="9"/>
            <color indexed="81"/>
            <rFont val="Tahoma"/>
            <family val="2"/>
          </rPr>
          <t xml:space="preserve">
income and expenditure statement schedule-16  പ്രകാരം </t>
        </r>
      </text>
    </comment>
  </commentList>
</comments>
</file>

<file path=xl/comments2.xml><?xml version="1.0" encoding="utf-8"?>
<comments xmlns="http://schemas.openxmlformats.org/spreadsheetml/2006/main">
  <authors>
    <author>Author</author>
  </authors>
  <commentList>
    <comment ref="B49" authorId="0">
      <text>
        <r>
          <rPr>
            <b/>
            <sz val="9"/>
            <color indexed="81"/>
            <rFont val="Tahoma"/>
            <family val="2"/>
          </rPr>
          <t>Author:</t>
        </r>
        <r>
          <rPr>
            <sz val="9"/>
            <color indexed="81"/>
            <rFont val="Tahoma"/>
            <family val="2"/>
          </rPr>
          <t xml:space="preserve">
income and expenditure statement schedule-16  പ്രകാരം </t>
        </r>
      </text>
    </comment>
  </commentList>
</comments>
</file>

<file path=xl/comments3.xml><?xml version="1.0" encoding="utf-8"?>
<comments xmlns="http://schemas.openxmlformats.org/spreadsheetml/2006/main">
  <authors>
    <author>Author</author>
  </authors>
  <commentList>
    <comment ref="K12" authorId="0">
      <text>
        <r>
          <rPr>
            <b/>
            <sz val="9"/>
            <color indexed="81"/>
            <rFont val="Tahoma"/>
            <family val="2"/>
          </rPr>
          <t>Author:</t>
        </r>
        <r>
          <rPr>
            <sz val="9"/>
            <color indexed="81"/>
            <rFont val="Tahoma"/>
            <family val="2"/>
          </rPr>
          <t xml:space="preserve">
ആവശ്യമായ വിവരങ്ങള്‍ 13-14 ലെ I-1  ഷെഡ്യൂളില്‍ നിന്നും ലഭിക്കും.
</t>
        </r>
      </text>
    </comment>
    <comment ref="M12" authorId="0">
      <text>
        <r>
          <rPr>
            <b/>
            <sz val="9"/>
            <color indexed="81"/>
            <rFont val="Tahoma"/>
            <family val="2"/>
          </rPr>
          <t>Author:</t>
        </r>
        <r>
          <rPr>
            <sz val="9"/>
            <color indexed="81"/>
            <rFont val="Tahoma"/>
            <family val="2"/>
          </rPr>
          <t xml:space="preserve">
ബന്ധപ്പെട്ട സെക്ഷന്‍ ക്ലര്‍ക്കുമാരില്‍ നിന്നും സംഖ്യകള്‍ വാങ്ങി പൂരിപ്പിക്കുക</t>
        </r>
      </text>
    </comment>
  </commentList>
</comments>
</file>

<file path=xl/comments4.xml><?xml version="1.0" encoding="utf-8"?>
<comments xmlns="http://schemas.openxmlformats.org/spreadsheetml/2006/main">
  <authors>
    <author>Author</author>
  </authors>
  <commentList>
    <comment ref="E4" authorId="0">
      <text>
        <r>
          <rPr>
            <b/>
            <sz val="9"/>
            <color indexed="81"/>
            <rFont val="Tahoma"/>
            <family val="2"/>
          </rPr>
          <t>Author:</t>
        </r>
        <r>
          <rPr>
            <sz val="9"/>
            <color indexed="81"/>
            <rFont val="Tahoma"/>
            <family val="2"/>
          </rPr>
          <t xml:space="preserve">
ബന്ധപ്പെട്ട സെക്ഷന്‍ ക്ലര്‍ക്കുമാരില്‍ നിന്നും സംഖ്യകള്‍ വാങ്ങി പൂരിപ്പിക്കുക</t>
        </r>
      </text>
    </comment>
  </commentList>
</comments>
</file>

<file path=xl/comments5.xml><?xml version="1.0" encoding="utf-8"?>
<comments xmlns="http://schemas.openxmlformats.org/spreadsheetml/2006/main">
  <authors>
    <author>Author</author>
  </authors>
  <commentList>
    <comment ref="C3" authorId="0">
      <text>
        <r>
          <rPr>
            <b/>
            <sz val="9"/>
            <color indexed="81"/>
            <rFont val="Tahoma"/>
            <family val="2"/>
          </rPr>
          <t>Author:</t>
        </r>
        <r>
          <rPr>
            <sz val="9"/>
            <color indexed="81"/>
            <rFont val="Tahoma"/>
            <family val="2"/>
          </rPr>
          <t xml:space="preserve">
ആവശ്യമായ വിവരങ്ങള്‍ 13-14 ലെ I-3
 ഷെഡ്യൂളില്‍ നിന്നും ലഭിക്കും.
</t>
        </r>
      </text>
    </comment>
  </commentList>
</comments>
</file>

<file path=xl/comments6.xml><?xml version="1.0" encoding="utf-8"?>
<comments xmlns="http://schemas.openxmlformats.org/spreadsheetml/2006/main">
  <authors>
    <author>Author</author>
  </authors>
  <commentList>
    <comment ref="B4" authorId="0">
      <text>
        <r>
          <rPr>
            <b/>
            <sz val="9"/>
            <color indexed="81"/>
            <rFont val="Tahoma"/>
            <family val="2"/>
          </rPr>
          <t>Author:</t>
        </r>
        <r>
          <rPr>
            <sz val="9"/>
            <color indexed="81"/>
            <rFont val="Tahoma"/>
            <family val="2"/>
          </rPr>
          <t xml:space="preserve">
income and expenditure statement schedule-16  പ്രകാരം </t>
        </r>
      </text>
    </comment>
  </commentList>
</comments>
</file>

<file path=xl/comments7.xml><?xml version="1.0" encoding="utf-8"?>
<comments xmlns="http://schemas.openxmlformats.org/spreadsheetml/2006/main">
  <authors>
    <author>Author</author>
  </authors>
  <commentList>
    <comment ref="B5" authorId="0">
      <text>
        <r>
          <rPr>
            <b/>
            <sz val="9"/>
            <color indexed="81"/>
            <rFont val="Tahoma"/>
            <family val="2"/>
          </rPr>
          <t>Author:</t>
        </r>
        <r>
          <rPr>
            <sz val="9"/>
            <color indexed="81"/>
            <rFont val="Tahoma"/>
            <family val="2"/>
          </rPr>
          <t xml:space="preserve">
ബി ഫണ്ട് വരവുകള്‍ മാത്രം.
 തുല്യമായ സംഖ്യ 2542001 ല്‍ ചെലവ് രേഖപ്പെടുത്താം</t>
        </r>
      </text>
    </comment>
  </commentList>
</comments>
</file>

<file path=xl/comments8.xml><?xml version="1.0" encoding="utf-8"?>
<comments xmlns="http://schemas.openxmlformats.org/spreadsheetml/2006/main">
  <authors>
    <author>Author</author>
  </authors>
  <commentList>
    <comment ref="B5" authorId="0">
      <text>
        <r>
          <rPr>
            <b/>
            <sz val="9"/>
            <color indexed="81"/>
            <rFont val="Tahoma"/>
            <family val="2"/>
          </rPr>
          <t>Author:</t>
        </r>
        <r>
          <rPr>
            <sz val="9"/>
            <color indexed="81"/>
            <rFont val="Tahoma"/>
            <family val="2"/>
          </rPr>
          <t xml:space="preserve">
1511001 ലെ വരവുകള്‍  ഈ ഹെഡില്‍ ഉള്‍പ്പെടുത്തി ചെലവ് ചെയ്യാം</t>
        </r>
      </text>
    </comment>
    <comment ref="B6" authorId="0">
      <text>
        <r>
          <rPr>
            <b/>
            <sz val="9"/>
            <color indexed="81"/>
            <rFont val="Tahoma"/>
            <family val="2"/>
          </rPr>
          <t>Author:</t>
        </r>
        <r>
          <rPr>
            <sz val="9"/>
            <color indexed="81"/>
            <rFont val="Tahoma"/>
            <family val="2"/>
          </rPr>
          <t xml:space="preserve">
 ബി. ഫണ്ട് ഇനത്തില്‍ കിട്ടുന്ന സംഖ്യ ഈ ഹെഡില്‍ ചെലവ് രേഖപ്പെടുത്താം</t>
        </r>
      </text>
    </comment>
  </commentList>
</comments>
</file>

<file path=xl/sharedStrings.xml><?xml version="1.0" encoding="utf-8"?>
<sst xmlns="http://schemas.openxmlformats.org/spreadsheetml/2006/main" count="11186" uniqueCount="6598">
  <si>
    <t>Maintenance Projects - Non Road Assets- Transferred Institutions - Allopathy (Hospitals/Dispensaries) -Purchase of Consumables</t>
  </si>
  <si>
    <t>Maintenance Projects - Non Road Assets- Transferred Institutions - Allopathy (Hospitals/Dispensaries) -Purchase of Medicines</t>
  </si>
  <si>
    <t>Maintenance Projects - Non Road Assets- Transferred Institutions - Allopathy (Hospitals/Dispensaries) -Purchase of Furniture</t>
  </si>
  <si>
    <t>Maintenance Projects - Non Road Assets- Transferred Institutions - Allopathy (Hospitals/Dispensaries) -Purchase of Equipments</t>
  </si>
  <si>
    <t>Maintenance Projects - Non Road Assets- Transferred Institutions - Allopathy (Hospitals/Dispensaries)  - Others</t>
  </si>
  <si>
    <t>Maintenance Projects - Non Road Assets- Transferred Institutions - Ayurveda (Hospitals/Dispensaries) - Maintenance of Assets</t>
  </si>
  <si>
    <t>Maintenance Projects - Non Road Assets- Transferred Institutions - Ayurveda (Hospitals/Dispensaries) -Purchase of Consumables</t>
  </si>
  <si>
    <t>Maintenance Projects - Non Road Assets- Transferred Institutions - Ayurveda (Hospitals/Dispensaries) -Purchase of Medicines</t>
  </si>
  <si>
    <t>Maintenance Projects - Non Road Assets- Transferred Institutions - Ayurveda (Hospitals/Dispensaries) -Purchase of Furniture</t>
  </si>
  <si>
    <t>Maintenance Projects - Non Road Assets- Transferred Institutions - Ayurveda (Hospitals/Dispensaries) -Purchase of Equipments</t>
  </si>
  <si>
    <t>Maintenance Projects - Non Road Assets- Transferred Institutions - Ayurveda (Hospitals/Dispensaries) -Others</t>
  </si>
  <si>
    <t>Maintenance Projects - Non Road Assets- Transferred Institutions - Homeopathy (Hospitals/Dispensaries)  - Maintenance of Assets</t>
  </si>
  <si>
    <t>Maintenance Projects - Non Road Assets- Transferred Institutions - Homeopathy (Hospitals/Dispensaries) -Purchase of Consumables</t>
  </si>
  <si>
    <t>Maintenance Projects - Non Road Assets- Transferred Institutions - Homeopathy (Hospitals/Dispensaries) -Purchase of Medicines</t>
  </si>
  <si>
    <t>Maintenance Projects - Non Road Assets- Transferred Institutions - Homeopathy (Hospitals/Dispensaries) -Purchase of Furniture</t>
  </si>
  <si>
    <t>Maintenance Projects - Non Road Assets- Transferred Institutions - Homeopathy (Hospitals/Dispensaries) -Purchase of Equipments</t>
  </si>
  <si>
    <t>Maintenance Projects - Non Road Assets- Transferred Institutions - Homeopathy (Hospitals/Dispensaries) -Others</t>
  </si>
  <si>
    <t>Maintenance Projects - Non Road Assets- Transferred Institutions - Unani (Hospitals/Dispensaries) - Maintenance of Assets</t>
  </si>
  <si>
    <t>Maintenance Projects - Non Road Assets- Transferred Institutions - Unani (Hospitals/Dispensaries) -Purchase of Consumables</t>
  </si>
  <si>
    <t>Maintenance Projects - Non Road Assets- Transferred Institutions - Unani-Purchase of Medicines</t>
  </si>
  <si>
    <t>Maintenance Projects - Non Road Assets- Transferred Institutions - Unani (Hospitals/Dispensaries) -Purchase of Furniture</t>
  </si>
  <si>
    <t>Maintenance Projects - Non Road Assets- Transferred Institutions - Unani-Purchase of Equipments</t>
  </si>
  <si>
    <t>Maintenance Projects - Non Road Assets- Transferred Institutions - Unani (Hospitals/Dispensaries) -Others</t>
  </si>
  <si>
    <t>Maintenance Projects - Non Road Assets- Transferred Institutions - Siddha (Hospitals/Dispensaries) - Maintenance of Assets</t>
  </si>
  <si>
    <t>Maintenance Projects - Non Road Assets- Transferred Institutions - Siddha (Hospitals/Dispensaries) -Purchase of Consumables</t>
  </si>
  <si>
    <t>Maintenance Projects - Non Road Assets- Transferred Institutions - Siddha (Hospitals/Dispensaries) -Purchase of Medicines</t>
  </si>
  <si>
    <t>Maintenance Projects - Non Road Assets- Transferred Institutions - Siddha (Hospitals/Dispensaries) -Purchase of Furniture</t>
  </si>
  <si>
    <t>Maintenance Projects - Non Road Assets- Transferred Institutions - Siddha (Hospitals/Dispensaries) -Purchase of Equipments</t>
  </si>
  <si>
    <t>Maintenance Projects - Non Road Assets- Transferred Institutions - Siddha (Hospitals/Dispensaries) - Others</t>
  </si>
  <si>
    <t>Maintenance Projects - Non Road Assets- Transferred Institutions - General Education - Maintenance of Assets of Schools</t>
  </si>
  <si>
    <t>Maintenance Projects - Non Road Assets- Transferred Institutions - General Education-Purchase of Consumables of Schools</t>
  </si>
  <si>
    <t>Maintenance Projects - Non Road Assets- Transferred Institutions - General Education-Purchase of Furniture of Schools</t>
  </si>
  <si>
    <t>Maintenance Projects - Non Road Assets- Transferred Institutions - General Education-Purchase of Equipments for Schools</t>
  </si>
  <si>
    <t>Maintenance Projects - Non Road Assets- Transferred Institutions - General Education-Other Expenditure</t>
  </si>
  <si>
    <t>Maintenance Projects - Non Road Assets- Transferred Institutions - Technical Education - Maintenance of Assets</t>
  </si>
  <si>
    <t>Maintenance Projects - Non Road Assets- Transferred Institutions - Technical Education -Purchase of Consumables</t>
  </si>
  <si>
    <t>Maintenance Projects - Non Road Assets- Transferred Institutions - Technical Education-Purchase of Furniture</t>
  </si>
  <si>
    <t>Maintenance Projects - Non Road Assets- Transferred Institutions - Technical Education -Others</t>
  </si>
  <si>
    <t>Maintenance Projects - Non Road Assets- Transferred Institutions - Development of Scheduled Castes  - Maintenance of Assets</t>
  </si>
  <si>
    <t>Maintenance Projects - Non Road Assets- Transferred Institutions - Development of Scheduled Castes  -Purchase of Consumables</t>
  </si>
  <si>
    <t>Maintenance Projects - Non Road Assets- Transferred Institutions - Development of Scheduled Castes -Purchase of Furniture</t>
  </si>
  <si>
    <t>Maintenance Projects - Non Road Assets- Transferred Institutions - Development of Scheduled Castes  - Others</t>
  </si>
  <si>
    <t>Maintenance Projects - Non Road Assets- Transferred Institutions - Development of Scheduled Tribes - Maintenance of Assets</t>
  </si>
  <si>
    <t>Maintenance Projects - Non Road Assets- Transferred Institutions - Development of Scheduled Tribes -Purchase of Consumables</t>
  </si>
  <si>
    <t>Maintenance Projects - Non Road Assets- Transferred Institutions - Development of Scheduled Tribes -Purchase of Furniture</t>
  </si>
  <si>
    <t>Maintenance Projects - Non Road Assets- Transferred Institutions - Development of Scheduled Tribes - Others</t>
  </si>
  <si>
    <t>Maintenance Projects - Non Road Assets- Transferred Institutions - Tailoring and Garment Making Training Centre- Maintenance of Assets</t>
  </si>
  <si>
    <t>Maintenance Projects - Non Road Assets- Transferred Institutions - Tailoring and Garment Making Training Centre-Purchase of Consumables</t>
  </si>
  <si>
    <t>Maintenance Projects - Non Road Assets- Transferred Institutions - Tailoring and Garment Making Training Centre-Purchase of Furniture</t>
  </si>
  <si>
    <t>Maintenance Projects - Non Road Assets- Transferred Institutions - Tailoring and Garment Making Training Centre - Others</t>
  </si>
  <si>
    <t>Maintenance Projects - Non Road Assets- Other Transferred Assets - Maintenance of Assets</t>
  </si>
  <si>
    <t>Maintenance Projects - Non Road Assets- Other Transferred Assets  -Purchase of Consumables</t>
  </si>
  <si>
    <t>Maintenance Projects - Non Road Assets- Other Transferred Assets -  -Purchase of Furniture</t>
  </si>
  <si>
    <t>Maintenance Projects - Non Road Assets- Other Transferred Assets - Maintenance of Assets - Others</t>
  </si>
  <si>
    <t>Local Area Development Fund for Members of Legislative Assembly- Revenue Expenses</t>
  </si>
  <si>
    <t>Grants, Contributions and Compensations - Grants to Libraries</t>
  </si>
  <si>
    <t>Grants, Contributions and Compensations from Own Fund- Grants to Nilathezhuthu Asans</t>
  </si>
  <si>
    <t>Grants, Contributions and Compensations from Own Fund- Grants to Arts and sports organisation</t>
  </si>
  <si>
    <t>Grants, Contributions and Compensations from Own Fund- Grants to Medical institutions</t>
  </si>
  <si>
    <t>Grants, Contributions and Compensations from Own Fund- Grants to Other institutions</t>
  </si>
  <si>
    <t>Grants, Contributions and Compensations from Own Fund -Contributions to Special Funds</t>
  </si>
  <si>
    <t>Grants, Contributions and Compensations from Own Fund -Contributions to others</t>
  </si>
  <si>
    <t>Grants, Contributions and Compensations from Own Fund -Compensations - Unemployment Allowance under NREGA</t>
  </si>
  <si>
    <t>Grants, Contributions and Compensations from Own Fund - Transportation Charges of Patients</t>
  </si>
  <si>
    <t>Grants, Contributions and Compensations from Own Fund - Expenditures of Buds School</t>
  </si>
  <si>
    <t>Grants, Contributions and Compensations from Own Fund -Compensations - Others</t>
  </si>
  <si>
    <t>Provision for Doubtful Receivables  - Property Tax</t>
  </si>
  <si>
    <t>Provision for Doubtful Receivables  - Profession Tax - Institutions/ Professionals/ Traders</t>
  </si>
  <si>
    <t>Provision for Doubtful Receivables  - Advertisement Tax</t>
  </si>
  <si>
    <t>Provision for Doubtful Receivables  - Rent from Buildings</t>
  </si>
  <si>
    <t>Provision for Doubtful Receivables  - Rent from Lease of Lands</t>
  </si>
  <si>
    <t>Provision for Doubtful Receivables  - License Fees for Dangerous and Offensive  Trades</t>
  </si>
  <si>
    <t>Provision for Doubtful Receivables  - License Fees under Prevention of Food Adulteration Act</t>
  </si>
  <si>
    <t>Provision for Doubtful Receivables  - Water Charges</t>
  </si>
  <si>
    <t>Provision for Doubtful Receivables  - Electricity Charges</t>
  </si>
  <si>
    <t>Provision for Doubtful Receivables  - Service Cess on Residential Buildings</t>
  </si>
  <si>
    <t>Provision for Doubtful Receivables  - Service Cess on Non-Residential Buildings</t>
  </si>
  <si>
    <t>Provision for Doubtful Receivables  - Surcharge on Property Tax on Residential Buildings</t>
  </si>
  <si>
    <t>Provision for Doubtful Receivables  - Surcharge on Property Tax on Non-Residential Buildings</t>
  </si>
  <si>
    <t>Provision for Doubtful Receivables  - Service Charge on Central Govt Buildings</t>
  </si>
  <si>
    <t>Provision for Doubtful Receivables  - Fees on Buildings for Special Services</t>
  </si>
  <si>
    <t>Provision for Doubtful Receivables  - Others</t>
  </si>
  <si>
    <t>Property Tax on Non-Residential Buildings Written Off</t>
  </si>
  <si>
    <t>Service Cess on Residential Buildings Written Off</t>
  </si>
  <si>
    <t>Service Cess on Non-Residential Buildings Written Off</t>
  </si>
  <si>
    <t>Surcharge on Property Tax on Residential Buildings Written Off</t>
  </si>
  <si>
    <t>Surcharge on Property Tax on Non-Residential Buildings Written Off</t>
  </si>
  <si>
    <t>Service Charge on Central Govt Buildings Written Off</t>
  </si>
  <si>
    <t>Fees on Buildings for Special Services Written Off</t>
  </si>
  <si>
    <t>Depreciation -  Furniture, Fixtures, Fittings &amp; Electrical Appliances</t>
  </si>
  <si>
    <t>Depreciation -  Other Fixed Assets</t>
  </si>
  <si>
    <t>Prior Period income- Service Cess on Residential Buildings</t>
  </si>
  <si>
    <t>Prior Period income- Service Cess on Non-Residential Buildings</t>
  </si>
  <si>
    <t>Prior Period income- Surcharge on Property Tax on Residential Buildings</t>
  </si>
  <si>
    <t>Prior Period income- Surcharge on Property Tax on Non-Residential Buildings</t>
  </si>
  <si>
    <t>Prior Period income- Service Charge on Central Govt Buildings</t>
  </si>
  <si>
    <t>Prior Period income- Fees on Buildings for Special Services</t>
  </si>
  <si>
    <t>Prior Period Income - Recovery of Revenues Written Off - Profession Tax - Institutions/ Professionals/ Traders</t>
  </si>
  <si>
    <t>Prior Period Income - Recovery of Revenues Written Off - Property Tax on Non-Residential Buildings</t>
  </si>
  <si>
    <t>Prior Period Income - Recovery of Revenues Written Off _x0013_  Service Cess on Residential Buildings</t>
  </si>
  <si>
    <t>Prior Period Income - Recovery of Revenues Written Off _x0013_  Service Cess on Non-Residential Buildings</t>
  </si>
  <si>
    <t>Prior Period Income - Recovery of Revenues Written Off _x0013_  Surcharge on Property Tax on Residential Buildings</t>
  </si>
  <si>
    <t>Prior Period Income - Recovery of Revenues Written Off _x0013_  Surcharge on Property Tax on Non-Residential Buildings</t>
  </si>
  <si>
    <t>Prior Period Income - Recovery of Revenues Written Off _x0013_  Service Charge on Central Govt Buildings Written Off</t>
  </si>
  <si>
    <t>Prior Period Income - Recovery of Revenues Written Off - Fees on Buildings for Special Services</t>
  </si>
  <si>
    <t>Prior Period Income - Recovery of Revenues Written Off - Rent from Lease on Lands</t>
  </si>
  <si>
    <t>Prior Period expenses-Tax Remission &amp; Refund-Property Tax on residential bulidings</t>
  </si>
  <si>
    <t>Prior Period Expenses - Tax Remission &amp; Refund - Profession Tax - Institutions/ Professionals/ Traders</t>
  </si>
  <si>
    <t>Prior Period Expenses - Tax Remission &amp; Refund-Property Tax on non-residential bulidings</t>
  </si>
  <si>
    <t>Prior Period Expenses - Tax Remission &amp; Refund- Service Cess on Residential Buildings</t>
  </si>
  <si>
    <t>Prior Period Expenses - Tax Remission &amp; Refund- Service Cess on Non-Residential Buildings</t>
  </si>
  <si>
    <t>Prior Period Expenses - Tax Remission &amp; Refund- Surcharge on Property Tax on Residential Buildings</t>
  </si>
  <si>
    <t>Prior Period Expenses - Tax Remission &amp; Refund- Surcharge on Property Tax on Non-Residential Buildings</t>
  </si>
  <si>
    <t>Prior Period Expenses - Tax Remission &amp; Refund- Service Charge on Central Govt Buildings</t>
  </si>
  <si>
    <t>Prior Period Expenses - Tax Remission &amp; Refund- Fees on Buildings for Special Services</t>
  </si>
  <si>
    <t>Development Fund for Transfer to Other LSGIs for Joint Venture Project - for Capital Expenditure to Municipalities</t>
  </si>
  <si>
    <t>Development Fund for Transfer to Other LSGIs for Joint Venture Project - for Capital Expenditure to Municipal Corporations</t>
  </si>
  <si>
    <t>Development Fund for Transfer to Other LSGIs for Joint Venture Project - for Capital Expenditure to Village Panchayats</t>
  </si>
  <si>
    <t>Development Fund for Transfer to Other LSGIs for Joint Venture Project - for Capital Expenditure to Block Panchayats</t>
  </si>
  <si>
    <t>Development Fund for Transfer to Other LSGIs for Joint Venture Project - for Capital Expenditure to District Panchayats</t>
  </si>
  <si>
    <t>Development Fund for Transfer to Other LSGIs for Joint Venture Project - for Revenue Expenditure to Municipalities</t>
  </si>
  <si>
    <t>Development Fund for Transfer to Other LSGIs for Joint Venture Project - for Revenue Expenditure to Municipal Corporations</t>
  </si>
  <si>
    <t>Development Fund for Transfer to Other LSGIs for Joint Venture Project - for Revenue Expenditure to Village Panchayats</t>
  </si>
  <si>
    <t>Development Fund for Transfer to Other LSGIs for Joint Venture Project - for Revenue Expenditure to Block Panchayats</t>
  </si>
  <si>
    <t>Development Fund for Transfer to Other LSGIs for Joint Venture Project - for Revenue Expenditure to District Panchayats</t>
  </si>
  <si>
    <t>Development Fund for Transfer to Other LSGIs for Other Specific Purposes - for Capital Expenditure to Municipalities</t>
  </si>
  <si>
    <t>Development Fund for Transfer to Other LSGIs for Other Specific Purposes - for Capital Expenditure to Municipal Corporations</t>
  </si>
  <si>
    <t>Development Fund for Transfer to Other LSGIs for Other Specific Purposes - for Capital Expenditure to Village Panchayats</t>
  </si>
  <si>
    <t>Development Fund for Transfer to Other LSGIs for Other Specific Purposes - for Capital Expenditure to Block Panchayats</t>
  </si>
  <si>
    <t>Development Fund for Transfer to Other LSGIs for Other Specific Purposes - for Capital Expenditure to District Panchayats</t>
  </si>
  <si>
    <t>Development Fund for Transfer to Other LSGIs for Other Specific Purposes - for Revenue Expenditure to Municipalities</t>
  </si>
  <si>
    <t>Development Fund for Transfer to Other LSGIs for Other Specific Purposes - for Revenue Expenditure to Municipal Corporations</t>
  </si>
  <si>
    <t>Development Fund for Transfer to Other LSGIs for Other Specific Purposes - for Revenue Expenditure to Village Panchayats</t>
  </si>
  <si>
    <t>Development Fund for Transfer to Other LSGIs for Other Specific Purposes - for Revenue Expenditure to Block Panchayats</t>
  </si>
  <si>
    <t>Development Fund for Transfer to Other LSGIs for Other Specific Purposes - for Revenue Expenditure to District Panchayats</t>
  </si>
  <si>
    <t>Centrally Sponsored Scheme-Mahatma Gandhi  National Rural Employment Guarantee Act Scheme (NREGA)</t>
  </si>
  <si>
    <t>Centrally Sponsored Scheme- Integrated Waste Land Development Programe (IWDP) - Hariyali</t>
  </si>
  <si>
    <t>Centrally Sponsored Scheme- Administrative Cost of Poverty Alleviation Unit of District Panchayat</t>
  </si>
  <si>
    <t>Centrally Sponsored Scheme- Swarnajayanthi Grama Swarozgar Yojana (SGSY) - Special Projects</t>
  </si>
  <si>
    <t>Centrally Sponsored Scheme- Swarnajayanthi Grama Swarozgar Yojana (SGSY) - Special Component Plan</t>
  </si>
  <si>
    <t>Centrally Sponsored Scheme- Swarnajayanthi Grama Swarozgar Yojana (SGSY) - Tribal Sub Plan</t>
  </si>
  <si>
    <t>Centrally Sponsored Scheme- Swarnajayanthi Grama Swarozgar Yojana (SGSY) - Minorities</t>
  </si>
  <si>
    <t>Centrally Sponsored Scheme- Indira Awas Yojana (IAY) - General</t>
  </si>
  <si>
    <t>Centrally Sponsored Scheme- Indira Awas Yojana (IAY) - Special  Component Plan</t>
  </si>
  <si>
    <t>Centrally Sponsored Scheme- Indira Awas Yojana (IAY) - Tribal Sub  Plan</t>
  </si>
  <si>
    <t>Centrally Sponsored Scheme- Indira Awas Yojana (IAY) _x0013_  Minorities</t>
  </si>
  <si>
    <t>Centrally Sponsored Scheme- Basic Services for Urban Poor (BSUP)</t>
  </si>
  <si>
    <t>Centrally Sponsored Scheme- Total Sanitation Campaign (TSC)</t>
  </si>
  <si>
    <t>Centrally Sponsored Scheme- Sarva Siksha Abhiyan (SSA)</t>
  </si>
  <si>
    <t>Centrally Sponsored Scheme- Integrated Wasteland Development Programe (IWDP - Hariyali)</t>
  </si>
  <si>
    <t>Centrally Sponsored Scheme- Integrated Watershed Management Programme (IWMP)</t>
  </si>
  <si>
    <t>Centrally Sponsored Scheme- Western Ghat Development Scheme (WGDP)</t>
  </si>
  <si>
    <t>Centrally Sponsored Scheme- National Rural Health Mission (NRHM)</t>
  </si>
  <si>
    <t>Centrally Sponsored Scheme- Integrated Child Development Scheme (ICDS)</t>
  </si>
  <si>
    <t>Centrally Sponsored Scheme- National Horticultural Mission (NHM)</t>
  </si>
  <si>
    <t>Centrally Sponsored Scheme- State Horticultural Mission (SHM)</t>
  </si>
  <si>
    <t>Centrally Sponsored Scheme- Balika Samruddi Yojana</t>
  </si>
  <si>
    <t>Centrally Sponsored Scheme- Accelerated Rural Water Supply Scheme (ARWSS)</t>
  </si>
  <si>
    <t>Centrally Sponsored Scheme- Programmes for Yuva Creeda and Khel Abhiyan (PYCKA)</t>
  </si>
  <si>
    <t>Centrally Sponsored Scheme- National Program for Rehabilitation of Physically Disabled (NPRPD)</t>
  </si>
  <si>
    <t>Centrally Sponsored Scheme-Rashtriya Madhyama Shikhsha Abhiyan</t>
  </si>
  <si>
    <t>Centrally Sponsored Schemes- Grants, Funds &amp; Contributions for Specific Purposes - Central Government - Others</t>
  </si>
  <si>
    <t>Grants, Funds &amp; Contributions for Specific Purposes - Other Central Government Grants - Drinking Water Schemes</t>
  </si>
  <si>
    <t>Grants, Funds &amp; Contributions for Specific Purposes - Other Central Government Grants - Slaughter House</t>
  </si>
  <si>
    <t>Grants, Funds &amp; Contributions for Specific Purposes - Other Central Government Grants - Solid Waste Management</t>
  </si>
  <si>
    <t>Grants, Funds &amp; Contributions for Specific Purposes - Other Central Government Grants - Local Area Development Fund for Members of Parliament</t>
  </si>
  <si>
    <t>Grants, Funds &amp; Contributions for Specific Purposes - Other Central Government Grants - Other Grants</t>
  </si>
  <si>
    <t>Development Fund - Tribal Sub-Plan  - Capial</t>
  </si>
  <si>
    <t>Development Fund-KLGSDP Grant- Capital</t>
  </si>
  <si>
    <t>Development Fund- Special Grant-Capital</t>
  </si>
  <si>
    <t>Development Fund-  Road Renovation Additional Fund -Capital</t>
  </si>
  <si>
    <t xml:space="preserve">Maintenance Fund Road Assets </t>
  </si>
  <si>
    <t xml:space="preserve">Maintenance Fund Non-Road Assets </t>
  </si>
  <si>
    <t>Fund for Transferred Institutions - Tailoring and Garment Making Training Centre- Capital</t>
  </si>
  <si>
    <t>Grants, Funds &amp; Contributions for Specific Purposes - Other than Development Fund and State Sponsored Scheme Funds - Burial and Burning Grounds</t>
  </si>
  <si>
    <t>Grants, Funds &amp; Contributions for Specific Purposes - Other than Development Fund and State Sponsored Scheme Funds- Slaughter Houses</t>
  </si>
  <si>
    <t>Grants, Funds &amp; Contributions for Specific Purposes - Other than Development Fund and State Sponsored Scheme Funds - Stadiums and Play Grounds</t>
  </si>
  <si>
    <t>Grants, Funds &amp; Contributions for Specific Purposes - Other than Development Fund and State Sponsored Scheme Funds - Grant for Solid Waste Management</t>
  </si>
  <si>
    <t>Grants, Funds &amp; Contributions for Specific Purposes - Other than Development Fund and State Sponsored Scheme Funds - Grant for Drinking Water Schemes</t>
  </si>
  <si>
    <t>Grants, Funds &amp; Contributions for Specific Purposes - Other than Development Fund and State Sponsored Scheme Funds - Local Area Development Fund for Members of Parliament</t>
  </si>
  <si>
    <t>Grants, Funds &amp; Contributions for Specific Purposes - Other than Development Fund and State Sponsored Scheme Funds - Local Area Development Fund for Members of Legislative Assembly</t>
  </si>
  <si>
    <t>Grants from Suchithwa Mission</t>
  </si>
  <si>
    <t>Grants, Funds &amp; Contributions for Specific Purposes - Other than Development Fund and State Sponsored Scheme Funds - Other purposes</t>
  </si>
  <si>
    <t>Grants, Funds &amp; Contributions for Specific Purposes - Other Government Agencies - Jeevadhara</t>
  </si>
  <si>
    <t>Grants, Funds &amp; Contributions for Specific Purposes - Other Government Agencies - Jalanidhi</t>
  </si>
  <si>
    <t>Grants, Funds &amp; Contributions for Specific Purposes - Other Government Agencies - Total Sanitation</t>
  </si>
  <si>
    <t>Grants, Funds &amp; Contributions for Specific Purposes - Financial Institutions- NABARD Assistance</t>
  </si>
  <si>
    <t>Grants, Funds &amp; Contributions for Specific Purposes - Other Financial Institutions</t>
  </si>
  <si>
    <t>Grants, Funds &amp; Contributions for Specific Purposes - International Organizations- Capital</t>
  </si>
  <si>
    <t>Contributions for Joint Venture Projects (for Capital Expenditure) -from Municipalities</t>
  </si>
  <si>
    <t>Contributions for Joint Venture Projects (for Capital Expenditure) -from Municipal Corporations</t>
  </si>
  <si>
    <t>Contributions for Joint Venture Projects (for Capital Expenditure) - from Village Panchayats</t>
  </si>
  <si>
    <t>Contributions for Joint Venture Projects (for Capital Expenditure) - from Block Panchayats</t>
  </si>
  <si>
    <t>Contributions for Joint Venture Projects (for Capital Expenditure) - from District Panchayats</t>
  </si>
  <si>
    <t>Contributions for Joint Venture Projects (for Revenue Expenditure) - from Municipalities</t>
  </si>
  <si>
    <t>Contributions for Joint Venture Projects (for Revenue Expenditure) - from Municipal Corporations</t>
  </si>
  <si>
    <t>Contributions for Joint Venture Projects (for Revenue Expenditure) - from Village Panchayats</t>
  </si>
  <si>
    <t>Contributions for Joint Venture Projects (for Revenue Expenditure) - from Block Panchayats</t>
  </si>
  <si>
    <t>Contributions for Joint Venture Projects (for Revenue Expenditure) - from District Panchayats</t>
  </si>
  <si>
    <t>Contributions for Joint Venture Projects (for Centrally Sponsored Scheme) - from Municipalities</t>
  </si>
  <si>
    <t>Contributions for Joint Venture Projects (for Centrally Sponsored Scheme) - from Municipal Corporations</t>
  </si>
  <si>
    <t>Contributions for Joint Venture Projects (for Centrally Sponsored Scheme) - from Village Panchayats</t>
  </si>
  <si>
    <t>Contributions for Joint Venture Projects (for Centrally Sponsored Scheme) - from Block Panchayats</t>
  </si>
  <si>
    <t>Contributions for Joint Venture Projects (for Centrally Sponsored Scheme) - from District Panchayats</t>
  </si>
  <si>
    <t>Contributions for Other Specific Purposes (for Capital Expenditure) - from Municipalities</t>
  </si>
  <si>
    <t>Contributions for Other Specific Purposes (for Capital Expenditure) - from Municipal Corporations</t>
  </si>
  <si>
    <t>Contributions for Other Specific Purposes (for Capital Expenditure)- from Village Panchayats</t>
  </si>
  <si>
    <t>Contributions for Other Specific Purposes (for Capital Expenditure)- from Block Panchayats</t>
  </si>
  <si>
    <t>Contributions for Other Specific Purposes (for Capital Expenditure)- from District Panchayats</t>
  </si>
  <si>
    <t>Contributions for Other Specific Purposes (for Revenue Expenditure)- from Municipalities</t>
  </si>
  <si>
    <t>Contributions for Other Specific Purposes (for Revenue Expenditure)- from Municipal Corporations</t>
  </si>
  <si>
    <t>Contributions for Other Specific Purposes (for Revenue Expenditure)- from Village Panchayats</t>
  </si>
  <si>
    <t>Contributions for Other Specific Purposes (for Revenue Expenditure)- from Block Panchayats</t>
  </si>
  <si>
    <t>Contributions for Other Specific Purposes (for Revenue Expenditure)- from District Panchayats</t>
  </si>
  <si>
    <t xml:space="preserve">Other Awards from Central Government </t>
  </si>
  <si>
    <t>Best Panchayat Award from State Government-State Level</t>
  </si>
  <si>
    <t>Best Panchayat Award from State Government-District Level</t>
  </si>
  <si>
    <t xml:space="preserve">Other Awards from State Government </t>
  </si>
  <si>
    <t>Unsecured Loans -  Debentures</t>
  </si>
  <si>
    <t>Contractors’  Security Deposit</t>
  </si>
  <si>
    <t>Other Deposits-Revenue</t>
  </si>
  <si>
    <t>Elected Representatives’  Control Account</t>
  </si>
  <si>
    <t>Other Creditors  Control Account</t>
  </si>
  <si>
    <t>Employee Liabilities – Pension Contributions  of Employees on Deputation Payable</t>
  </si>
  <si>
    <t>Employee Liabilities - Leave Salary Contributions  of Employees on Deputation Payable</t>
  </si>
  <si>
    <t>Employee Liabilities - Gross Salary Payable Engineering Wing</t>
  </si>
  <si>
    <t>Employee Liabilities _x0013_  Employer_x0019_ s Provident Fund Contribution Payable</t>
  </si>
  <si>
    <t>Recoveries Payable - Kerala Panchayat Employees   Provident Fund</t>
  </si>
  <si>
    <t>Recoveries Payable - Kerala State Financial Enterprises (KSFE  )</t>
  </si>
  <si>
    <t>Recoveries Payable _x0013_  Employees Provident Fund</t>
  </si>
  <si>
    <t>Government and Other Dues Payable _x0013_  Refund of Unutilised Grants of Prior Period</t>
  </si>
  <si>
    <t>Refunds Payable - Property Tax on Non-Residential Buildings</t>
  </si>
  <si>
    <t>Refund Payable - Service Cess on Residential Buildings</t>
  </si>
  <si>
    <t>Refund Payable - Service Cess on Non-Residential Buildings</t>
  </si>
  <si>
    <t>Refund Payable - Surcharge on Property Tax on Residential Buildings</t>
  </si>
  <si>
    <t>Refund Payable - Surcharge on Property Tax on Non-Residential Buildings</t>
  </si>
  <si>
    <t>Refund Payable - Service Charge on Central Govt Buildings</t>
  </si>
  <si>
    <t>Refund Payable - Fees on Buildings for Special Services</t>
  </si>
  <si>
    <t>Refunds Payable -  Others</t>
  </si>
  <si>
    <t>Advance Collection of Revenues - Profession Tax - Institutions/Professionals/Traders</t>
  </si>
  <si>
    <t>Advance collection of Revenues _x0013_  Service Cess on Residential Buildings</t>
  </si>
  <si>
    <t>Advance collection of Revenues _x0013_  Service Cess on Non-Residential Buildings</t>
  </si>
  <si>
    <t>Advance collection of Revenues _x0013_  Surcharge on Property Tax on Residential Buildings</t>
  </si>
  <si>
    <t>Advance collection of Revenues _x0013_  Surcharge on Property Tax on Non-Residential Buildings</t>
  </si>
  <si>
    <t>Advance collection of Revenues _x0013_  Service Charge on Central Govt Buildings</t>
  </si>
  <si>
    <t>Advance collection of Revenues - Fees on Buildings for Special Services</t>
  </si>
  <si>
    <t>Advance Collection of Revenues - License Fees for Dangerous and Offensive Trades</t>
  </si>
  <si>
    <t>Advance Collection of Revenues - License Fees under Prevention of Food Adulteration Act</t>
  </si>
  <si>
    <t>Telephone Charge - Transferred Institutions Payable</t>
  </si>
  <si>
    <t>Telephone Charge - Office Payable</t>
  </si>
  <si>
    <t>Water Charge - Transferred Institutions Payable</t>
  </si>
  <si>
    <t>Water Charge - Office Payable</t>
  </si>
  <si>
    <t>Water Charge for Drinking Water Scheme Payable</t>
  </si>
  <si>
    <t>Water Charges for Street Water Tap Payable</t>
  </si>
  <si>
    <t>Electricity Charges - Office Payable</t>
  </si>
  <si>
    <t>Electricity Charges - Transferred Institutions Payable</t>
  </si>
  <si>
    <t>Electricity Charges - Street Lights Payable</t>
  </si>
  <si>
    <t>Electricity Charges for Crematorium Payable</t>
  </si>
  <si>
    <t>Electricity Charges for Slaughter House Payable</t>
  </si>
  <si>
    <t>Electricity Charges for Drinking Water Scheme Payable</t>
  </si>
  <si>
    <t>Electricity Charges for Irrigation Schemes Payable</t>
  </si>
  <si>
    <t>Electricity Charges for Other Operations Payable</t>
  </si>
  <si>
    <t>Liability for Programme/Scheme Expenditure</t>
  </si>
  <si>
    <t>Telephone Charge-Transferred Institutions Payable</t>
  </si>
  <si>
    <t>Telephone Charge-Office Payable</t>
  </si>
  <si>
    <t>Water Charge-Transferred Institutions Payable</t>
  </si>
  <si>
    <t>Water Charge-Office Payable</t>
  </si>
  <si>
    <t>Water Charge for Drinking Water Tap Payable</t>
  </si>
  <si>
    <t>Water Charge for Street Water Tap Payable</t>
  </si>
  <si>
    <t>Electricity Charges-Office Payable</t>
  </si>
  <si>
    <t>Electricity Charges-Transferred Institutions Payable</t>
  </si>
  <si>
    <t>Electricity Charges-Strrets Light Payable</t>
  </si>
  <si>
    <t>Receivables for Service Cess on Residential Buildings(Current)</t>
  </si>
  <si>
    <t>Receivables for Service Cess on Residential Buildings(Arrears)</t>
  </si>
  <si>
    <t>Receivables for Service Cess on Non-Residential Buildings(Current)</t>
  </si>
  <si>
    <t>Receivables for Service Cess on Non-Residential Buildings(Arrears)</t>
  </si>
  <si>
    <t>Receivables for Surcharge on Property Tax on Residential Buildings(Current)</t>
  </si>
  <si>
    <t>Receivables for Surcharge on Property Tax on Residential Buildings(Arrears)</t>
  </si>
  <si>
    <t>Receivables for Surcharge on Property Tax on Non-Residential Buildings(Current)</t>
  </si>
  <si>
    <t>Receivables for Surcharge on Property Tax on Non-Residential Buildings(Arrears)</t>
  </si>
  <si>
    <t>Receivables for Service Charge on Central Govt Buildings(Current)</t>
  </si>
  <si>
    <t>Receivables for Service Charge on Central Govt Buildings(Arrear)</t>
  </si>
  <si>
    <t>Receivables for Fees on Buildings for Special Services(Current)</t>
  </si>
  <si>
    <t>Receivables for Fees on Buildings for Special Services(Arrear)</t>
  </si>
  <si>
    <t>Receivables for License Fees under Prevention of Food Adulteration Act (Current)</t>
  </si>
  <si>
    <t>Receivables for License Fees under Prevention of Food Adulteration  Act (Arrears)</t>
  </si>
  <si>
    <t>Accumulated Provision for outstanding Property Tax on Non-Residential Buildings</t>
  </si>
  <si>
    <t>Accumulated Provision for outstanding  Service Cess on Residential Buildings</t>
  </si>
  <si>
    <t>Accumulated Provision for outstanding  Service Cess on Non-Residential Buildings</t>
  </si>
  <si>
    <t>Accumulated Provision for outstanding  Surcharge on Property Tax on Residential Buildings</t>
  </si>
  <si>
    <t>Accumulated Provision for outstanding  Surcharge on Property Tax on Non-Residential Buildings</t>
  </si>
  <si>
    <t>Accumulated Provision for outstanding Service Charge on Central Govt Buildings</t>
  </si>
  <si>
    <t>Accumulated Provision for outstanding Fees on Buildings for Special Services</t>
  </si>
  <si>
    <t>Accumulated Provision for outstanding Profession Tax - Institutions/ Professionals/ Traders</t>
  </si>
  <si>
    <t>Accumulated Provision for outstanding  Cess</t>
  </si>
  <si>
    <t>Accumulated Provision for outstanding License Fees for Dangerous and Offensive Trades</t>
  </si>
  <si>
    <t>Accumulated Provision for outstanding License Fees under Prevention of Food Adulteration Act</t>
  </si>
  <si>
    <t>SBI - Own Fund</t>
  </si>
  <si>
    <t>POSB A/C</t>
  </si>
  <si>
    <t>DCB - Own Fund</t>
  </si>
  <si>
    <t>Co-operative Bank(Literacy)</t>
  </si>
  <si>
    <t>SBT (MGNREGS)</t>
  </si>
  <si>
    <t>VPFA-IV-CFC-Award Grant</t>
  </si>
  <si>
    <t>VPFA-V-KLGSDP Grant</t>
  </si>
  <si>
    <t>Advance Payment of River Management Fund</t>
  </si>
  <si>
    <t>Advance to Kathiroor Grama Panchayat Energy and Non-energy Preservation and Distribution Co-operative Society</t>
  </si>
  <si>
    <t>TOTAL CAPITAL EXPENDITURE</t>
  </si>
  <si>
    <t xml:space="preserve">210 40 01 </t>
  </si>
  <si>
    <t xml:space="preserve">220 10 01 </t>
  </si>
  <si>
    <t xml:space="preserve">220 10 02 </t>
  </si>
  <si>
    <t xml:space="preserve">220 10 03 </t>
  </si>
  <si>
    <t xml:space="preserve">220 11 01 </t>
  </si>
  <si>
    <t xml:space="preserve">220 12 01 </t>
  </si>
  <si>
    <t xml:space="preserve">220 20 01 </t>
  </si>
  <si>
    <t xml:space="preserve">220 21 01 </t>
  </si>
  <si>
    <t xml:space="preserve">220 40 01 </t>
  </si>
  <si>
    <t xml:space="preserve">220 50 01 </t>
  </si>
  <si>
    <t xml:space="preserve">220 51 01 </t>
  </si>
  <si>
    <t xml:space="preserve">220 52 01 </t>
  </si>
  <si>
    <t xml:space="preserve">220 60 01 </t>
  </si>
  <si>
    <t xml:space="preserve">220 61 01 </t>
  </si>
  <si>
    <t xml:space="preserve">220 70 01 </t>
  </si>
  <si>
    <t xml:space="preserve">220 71 01 </t>
  </si>
  <si>
    <t xml:space="preserve">220 80 01 </t>
  </si>
  <si>
    <t xml:space="preserve">230 10 01 </t>
  </si>
  <si>
    <t xml:space="preserve">230 10 02 </t>
  </si>
  <si>
    <t xml:space="preserve">230 11 01 </t>
  </si>
  <si>
    <t xml:space="preserve">230 20 01 </t>
  </si>
  <si>
    <t xml:space="preserve">230 30 01 </t>
  </si>
  <si>
    <t xml:space="preserve">230 40 01 </t>
  </si>
  <si>
    <t xml:space="preserve">230 50 01 </t>
  </si>
  <si>
    <t xml:space="preserve">230 50 02 </t>
  </si>
  <si>
    <t xml:space="preserve">230 50 03 </t>
  </si>
  <si>
    <t xml:space="preserve">230 50 04 </t>
  </si>
  <si>
    <t xml:space="preserve">230 50 05 </t>
  </si>
  <si>
    <t xml:space="preserve">230 50 06 </t>
  </si>
  <si>
    <t xml:space="preserve">230 50 07 </t>
  </si>
  <si>
    <t xml:space="preserve">230 50 08 </t>
  </si>
  <si>
    <t xml:space="preserve">230 50 09 </t>
  </si>
  <si>
    <t xml:space="preserve">230 50 99 </t>
  </si>
  <si>
    <t xml:space="preserve">230 80 01 </t>
  </si>
  <si>
    <t xml:space="preserve">240 10 01 </t>
  </si>
  <si>
    <t xml:space="preserve">240 20 01 </t>
  </si>
  <si>
    <t xml:space="preserve">240 30 01 </t>
  </si>
  <si>
    <t xml:space="preserve">240 40 01 </t>
  </si>
  <si>
    <t xml:space="preserve">240 50 01 </t>
  </si>
  <si>
    <t xml:space="preserve">240 50 02 </t>
  </si>
  <si>
    <t xml:space="preserve">240 60 01 </t>
  </si>
  <si>
    <t xml:space="preserve">240 70 01 </t>
  </si>
  <si>
    <t xml:space="preserve">240 80 01 </t>
  </si>
  <si>
    <t xml:space="preserve">250 10 01 </t>
  </si>
  <si>
    <t xml:space="preserve">250 10 02 </t>
  </si>
  <si>
    <t xml:space="preserve">250 10 03 </t>
  </si>
  <si>
    <t xml:space="preserve">250 10 04 </t>
  </si>
  <si>
    <t xml:space="preserve">250 10 05 </t>
  </si>
  <si>
    <t xml:space="preserve">250 10 06 </t>
  </si>
  <si>
    <t xml:space="preserve">250 10 07 </t>
  </si>
  <si>
    <t xml:space="preserve">250 10 08 </t>
  </si>
  <si>
    <t xml:space="preserve">250 20 01 </t>
  </si>
  <si>
    <t xml:space="preserve">250 20 02 </t>
  </si>
  <si>
    <t xml:space="preserve">250 20 03 </t>
  </si>
  <si>
    <t xml:space="preserve">250 30 01 </t>
  </si>
  <si>
    <t xml:space="preserve">250 30 02 </t>
  </si>
  <si>
    <t xml:space="preserve">251 20 03 </t>
  </si>
  <si>
    <t xml:space="preserve">251 20 04 </t>
  </si>
  <si>
    <t xml:space="preserve">251 20 05 </t>
  </si>
  <si>
    <t xml:space="preserve">251 20 06 </t>
  </si>
  <si>
    <t xml:space="preserve">251 20 07 </t>
  </si>
  <si>
    <t xml:space="preserve">251 20 08 </t>
  </si>
  <si>
    <t xml:space="preserve">251 20 09 </t>
  </si>
  <si>
    <t xml:space="preserve">251 30 01 </t>
  </si>
  <si>
    <t xml:space="preserve">251 30 02 </t>
  </si>
  <si>
    <t xml:space="preserve">251 30 03 </t>
  </si>
  <si>
    <t xml:space="preserve">251 30 04 </t>
  </si>
  <si>
    <t xml:space="preserve">251 30 05 </t>
  </si>
  <si>
    <t xml:space="preserve">251 30 06 </t>
  </si>
  <si>
    <t xml:space="preserve">251 30 07 </t>
  </si>
  <si>
    <t xml:space="preserve">251 30 08 </t>
  </si>
  <si>
    <t xml:space="preserve">251 30 09 </t>
  </si>
  <si>
    <t xml:space="preserve">251 30 10 </t>
  </si>
  <si>
    <t xml:space="preserve">251 30 11 </t>
  </si>
  <si>
    <t xml:space="preserve">251 30 12 </t>
  </si>
  <si>
    <t xml:space="preserve">251 30 13 </t>
  </si>
  <si>
    <t xml:space="preserve">251 40 01 </t>
  </si>
  <si>
    <t xml:space="preserve">251 40 02 </t>
  </si>
  <si>
    <t xml:space="preserve">251 50 01 </t>
  </si>
  <si>
    <t xml:space="preserve">251 60 01 </t>
  </si>
  <si>
    <t xml:space="preserve">251 60 02 </t>
  </si>
  <si>
    <t xml:space="preserve">251 60 03 </t>
  </si>
  <si>
    <t xml:space="preserve">251 60 04 </t>
  </si>
  <si>
    <t xml:space="preserve">251 60 05 </t>
  </si>
  <si>
    <t xml:space="preserve">251 60 06 </t>
  </si>
  <si>
    <t xml:space="preserve">251 60 07 </t>
  </si>
  <si>
    <t xml:space="preserve">251 60 08 </t>
  </si>
  <si>
    <t xml:space="preserve">252 10 01 </t>
  </si>
  <si>
    <t xml:space="preserve">252 10 02 </t>
  </si>
  <si>
    <t xml:space="preserve">252 10 03 </t>
  </si>
  <si>
    <t xml:space="preserve">252 10 04 </t>
  </si>
  <si>
    <t xml:space="preserve">252 10 05 </t>
  </si>
  <si>
    <t xml:space="preserve">252 10 06 </t>
  </si>
  <si>
    <t xml:space="preserve">252 20 01 </t>
  </si>
  <si>
    <t xml:space="preserve">252 20 02 </t>
  </si>
  <si>
    <t xml:space="preserve">252 20 03 </t>
  </si>
  <si>
    <t xml:space="preserve">252 20 04 </t>
  </si>
  <si>
    <t xml:space="preserve">252 20 05 </t>
  </si>
  <si>
    <t xml:space="preserve">252 20 06 </t>
  </si>
  <si>
    <t xml:space="preserve">252 20 07 </t>
  </si>
  <si>
    <t xml:space="preserve">252 20 08 </t>
  </si>
  <si>
    <t xml:space="preserve">252 20 09 </t>
  </si>
  <si>
    <t xml:space="preserve">252 20 10 </t>
  </si>
  <si>
    <t xml:space="preserve">252 20 11 </t>
  </si>
  <si>
    <t xml:space="preserve">252 20 12 </t>
  </si>
  <si>
    <t xml:space="preserve">252 30 01 </t>
  </si>
  <si>
    <t xml:space="preserve">253 10 01 </t>
  </si>
  <si>
    <t xml:space="preserve">253 10 02 </t>
  </si>
  <si>
    <t xml:space="preserve">253 10 03 </t>
  </si>
  <si>
    <t xml:space="preserve">253 10 04 </t>
  </si>
  <si>
    <t xml:space="preserve">253 10 05 </t>
  </si>
  <si>
    <t xml:space="preserve">253 10 06 </t>
  </si>
  <si>
    <t xml:space="preserve">253 10 07 </t>
  </si>
  <si>
    <t xml:space="preserve">253 10 08 </t>
  </si>
  <si>
    <t xml:space="preserve">253 10 09 </t>
  </si>
  <si>
    <t xml:space="preserve">253 10 10 </t>
  </si>
  <si>
    <t xml:space="preserve">253 10 11 </t>
  </si>
  <si>
    <t xml:space="preserve">254 10 01 </t>
  </si>
  <si>
    <t xml:space="preserve">254 20 01 </t>
  </si>
  <si>
    <t xml:space="preserve">255 10 01 </t>
  </si>
  <si>
    <t xml:space="preserve">255 20 01 </t>
  </si>
  <si>
    <t xml:space="preserve">255 20 02 </t>
  </si>
  <si>
    <t xml:space="preserve">255 20 03 </t>
  </si>
  <si>
    <t xml:space="preserve">255 20 04 </t>
  </si>
  <si>
    <t xml:space="preserve">255 20 05 </t>
  </si>
  <si>
    <t xml:space="preserve">255 20 06 </t>
  </si>
  <si>
    <t xml:space="preserve">255 20 07 </t>
  </si>
  <si>
    <t xml:space="preserve">255 20 08 </t>
  </si>
  <si>
    <t xml:space="preserve">255 20 09 </t>
  </si>
  <si>
    <t xml:space="preserve">255 20 10 </t>
  </si>
  <si>
    <t xml:space="preserve">255 20 11 </t>
  </si>
  <si>
    <t xml:space="preserve">255 20 12 </t>
  </si>
  <si>
    <t xml:space="preserve">255 20 13 </t>
  </si>
  <si>
    <t xml:space="preserve">255 20 14 </t>
  </si>
  <si>
    <t xml:space="preserve">255 20 15 </t>
  </si>
  <si>
    <t xml:space="preserve">255 20 16 </t>
  </si>
  <si>
    <t xml:space="preserve">255 20 17 </t>
  </si>
  <si>
    <t xml:space="preserve">330 10 01 </t>
  </si>
  <si>
    <t xml:space="preserve">330 20 01 </t>
  </si>
  <si>
    <t xml:space="preserve">330 30 01 </t>
  </si>
  <si>
    <t xml:space="preserve">330 40 01 </t>
  </si>
  <si>
    <t xml:space="preserve">330 50 01 </t>
  </si>
  <si>
    <t xml:space="preserve">330 50 02 </t>
  </si>
  <si>
    <t xml:space="preserve">330 60 01 </t>
  </si>
  <si>
    <t xml:space="preserve">330 70 01 </t>
  </si>
  <si>
    <t xml:space="preserve">330 80 01 </t>
  </si>
  <si>
    <t xml:space="preserve">410 10 01 </t>
  </si>
  <si>
    <t xml:space="preserve">410 20 01 </t>
  </si>
  <si>
    <t xml:space="preserve">410 30 01 </t>
  </si>
  <si>
    <t xml:space="preserve">410 30 02 </t>
  </si>
  <si>
    <t xml:space="preserve">410 30 03 </t>
  </si>
  <si>
    <t xml:space="preserve">410 40 01 </t>
  </si>
  <si>
    <t xml:space="preserve">410 50 01 </t>
  </si>
  <si>
    <t xml:space="preserve">410 60 01 </t>
  </si>
  <si>
    <t xml:space="preserve">410 70 01 </t>
  </si>
  <si>
    <t xml:space="preserve">410 71 01 </t>
  </si>
  <si>
    <t xml:space="preserve">410 80 01 </t>
  </si>
  <si>
    <t xml:space="preserve">Budget Estimate for the Next Year </t>
  </si>
  <si>
    <t>Total-Tax Revenue</t>
  </si>
  <si>
    <t>Total-Rental Income from Panchayat Properties</t>
  </si>
  <si>
    <t>Total-Fees &amp; User Charges</t>
  </si>
  <si>
    <t>Total-Sale &amp; Hire Charges</t>
  </si>
  <si>
    <t>Total-Receipts from Transferred Institutions</t>
  </si>
  <si>
    <t>Total-Revenue Grants, Funds, Contributions &amp; Compensations</t>
  </si>
  <si>
    <t>Total-Income from Investments</t>
  </si>
  <si>
    <t>Total-Interest Earned</t>
  </si>
  <si>
    <t>Total-Other Income</t>
  </si>
  <si>
    <t>Total-Establishment Expenses</t>
  </si>
  <si>
    <t>Total-Administrative Expenses</t>
  </si>
  <si>
    <t>Total-Operations &amp; Maintenance</t>
  </si>
  <si>
    <t>Total-Interest &amp; Finance Charges</t>
  </si>
  <si>
    <t>Total-Decentralised Plan Programme - Productive Sector</t>
  </si>
  <si>
    <t>Total-Decentralised Plan Programme - Service Sector</t>
  </si>
  <si>
    <t>Total-Decentralised Plan Programme - Infrastructure Sector</t>
  </si>
  <si>
    <t>Total-1</t>
  </si>
  <si>
    <t>Total-2</t>
  </si>
  <si>
    <t>Total-Maintenance Projects</t>
  </si>
  <si>
    <t>Total-Other Revenue Grants and Funds - Revenue Expenses</t>
  </si>
  <si>
    <t>Total-Grants, Contributions and Compensations from Own Fund</t>
  </si>
  <si>
    <t>Total-Provisions and Write off</t>
  </si>
  <si>
    <t>Total-Miscellaneous Expenses on Disposal of Assets and Investments</t>
  </si>
  <si>
    <t>Total-Depreciation</t>
  </si>
  <si>
    <t>Total-Prior Period Item</t>
  </si>
  <si>
    <t>Total-Transfer to Reserve Funds</t>
  </si>
  <si>
    <t>Total-Panchayat Fund</t>
  </si>
  <si>
    <t>Total-Earmarked Funds</t>
  </si>
  <si>
    <t>Total-Reserves</t>
  </si>
  <si>
    <t>Total-Grants, Funds &amp; Contributions for Specific Purposes</t>
  </si>
  <si>
    <t>Total-Secured Loans</t>
  </si>
  <si>
    <t>Total-Unsecured Loans</t>
  </si>
  <si>
    <t>Total-Deposits Received</t>
  </si>
  <si>
    <t>Total-Deposit Works</t>
  </si>
  <si>
    <t>Total-Other Liabilities</t>
  </si>
  <si>
    <t>Total-Provisions</t>
  </si>
  <si>
    <t>Total-Fixed Assets</t>
  </si>
  <si>
    <t>Total-Accumulated Depreciation</t>
  </si>
  <si>
    <t>Total-Capital Work In Progress</t>
  </si>
  <si>
    <t>Total-Investments</t>
  </si>
  <si>
    <t>Total-Stock-in-hand</t>
  </si>
  <si>
    <t>Total-Sundry Debtors (Receivables)</t>
  </si>
  <si>
    <t>Total-Accumulated Provisions Against Debtors (Receivables)</t>
  </si>
  <si>
    <t>Total-Pre-paid Expenses</t>
  </si>
  <si>
    <t>Total-Cash and Bank balance</t>
  </si>
  <si>
    <t>Total-Loans, Advances and Deposits</t>
  </si>
  <si>
    <t>Total-Accumulated Provisions against Loans, Advances and Deposits</t>
  </si>
  <si>
    <t>Total-Other Assets</t>
  </si>
  <si>
    <t>Total-Miscellaneous Expenditure to be written off</t>
  </si>
  <si>
    <t>Centrally Sponsored Scheme Fund</t>
  </si>
  <si>
    <t>State Sponsored Scheme Fund</t>
  </si>
  <si>
    <t>Own Fund</t>
  </si>
  <si>
    <t>Loans from Financial Institutions</t>
  </si>
  <si>
    <t>Loans from Co-operative Institutions</t>
  </si>
  <si>
    <t>Voluntary Contributions/Donations</t>
  </si>
  <si>
    <t>Beneficiary Contribution/ Donations (Remitted to the Panchayat)</t>
  </si>
  <si>
    <t>Beneficiary Contribution (Direct Expenditure)</t>
  </si>
  <si>
    <t>Receipts from Other LSG's (Grama Panchayats)</t>
  </si>
  <si>
    <t>Receipts from other LSG's (Block Panchayats)</t>
  </si>
  <si>
    <t>Receipts from other LSG's (District Panchayat)</t>
  </si>
  <si>
    <t>Externally Aided Projects</t>
  </si>
  <si>
    <t>Maintenance Fund - Non-road Assets</t>
  </si>
  <si>
    <t>Development Fund Deposit/ Advance/Refund</t>
  </si>
  <si>
    <t>Re-imbursement of NABARD Assistance</t>
  </si>
  <si>
    <t>Amount Received as Nirmmal Puraskar</t>
  </si>
  <si>
    <t>Amount Received on Selection as Best Panchayat</t>
  </si>
  <si>
    <t>MLA Fund</t>
  </si>
  <si>
    <t>M.P Fund</t>
  </si>
  <si>
    <t>160 10 01</t>
  </si>
  <si>
    <t>Own Fund/gen purpose fund</t>
  </si>
  <si>
    <t>Total-Projects not included in Sector Division</t>
  </si>
  <si>
    <t>Expenditures of Transferred Institutions (not included under Decentralised Plan Programme)</t>
  </si>
  <si>
    <t>Total-Expenditures of Transferred Institutions (not included under Decentralised Plan Programme)</t>
  </si>
  <si>
    <t>Head Code</t>
  </si>
  <si>
    <t xml:space="preserve">Head </t>
  </si>
  <si>
    <t>Property Tax  on Residential Buildings</t>
  </si>
  <si>
    <t>Property Tax  on Non-Residential Buildings</t>
  </si>
  <si>
    <t>Service Cess on Residential Buildings u/s 26</t>
  </si>
  <si>
    <t>Service Cess on Non-Residential Buildings u/s 26</t>
  </si>
  <si>
    <t>Surcharge on Property Tax on Residential Buildings u/s 31</t>
  </si>
  <si>
    <t>Surcharge on Property Tax on Non-Residential Buildings u/s 31</t>
  </si>
  <si>
    <t>Service Charge on Central Govt Buildings u/s 30</t>
  </si>
  <si>
    <t>Fees on Buildings for Special Services u/s 29</t>
  </si>
  <si>
    <t>Service Charge in Lieu of Property Tax</t>
  </si>
  <si>
    <t>Service Cess on Property Tax</t>
  </si>
  <si>
    <t>Tax Remission &amp; Refund - Service Cess on Residential Buildings</t>
  </si>
  <si>
    <t>Tax Remission &amp; Refund - Service Cess on Non-Residential Buildings</t>
  </si>
  <si>
    <t>Tax Remission &amp; Refund - Surcharge on Property Tax on Residential Buildings</t>
  </si>
  <si>
    <t>Tax Remission &amp; Refund - Surcharge on Property Tax on Non-Residential Buildings</t>
  </si>
  <si>
    <t>Tax Remission &amp; Refund - Service Charge on Central Govt Buildings</t>
  </si>
  <si>
    <t>Tax Remission &amp; Refund - Fees on Buildings for Special Services</t>
  </si>
  <si>
    <t>Assigned revenues, Shared Taxes and compensations - Duty on transfer of property</t>
  </si>
  <si>
    <t>Rent from  Buildings</t>
  </si>
  <si>
    <t>Rent from  Lease of Lands</t>
  </si>
  <si>
    <t>Rent from  Staff Quarters</t>
  </si>
  <si>
    <t>Rent from  Auditoriums and Halls</t>
  </si>
  <si>
    <t>Registration Fee  under Common Marriage Rules</t>
  </si>
  <si>
    <t>Registration Fee  from Private Hospital &amp; Paramedical Institutions</t>
  </si>
  <si>
    <t>Belated Fees</t>
  </si>
  <si>
    <t>Permit Fee for Running of Machinery</t>
  </si>
  <si>
    <t xml:space="preserve">Building Regularisation fee </t>
  </si>
  <si>
    <t>Penalties and Fines -  Penal Interest</t>
  </si>
  <si>
    <t>Penalties and Fines -  Fines</t>
  </si>
  <si>
    <t>Penalties and Fines -  Compounding Fees</t>
  </si>
  <si>
    <t>Penalties and Fines -  Birth</t>
  </si>
  <si>
    <t>Penalties and Fines -  Death</t>
  </si>
  <si>
    <t>Penalties and Fines -  Marriage</t>
  </si>
  <si>
    <t>Penalties and Fines -  Licence</t>
  </si>
  <si>
    <t>Penalties and Fines -  Fines imposed by Court</t>
  </si>
  <si>
    <t>Penalties and Fines -  Ownership Change</t>
  </si>
  <si>
    <t>Penalties and Fines -  Other penalties</t>
  </si>
  <si>
    <t>Sale of  other stores &amp;Scrap</t>
  </si>
  <si>
    <t>Receipts from Transferred Institutions - Tailoring and Garment Making Training Centre</t>
  </si>
  <si>
    <t>Development Fund-KLGSDP Grant</t>
  </si>
  <si>
    <t>Development Fund -Special Grant</t>
  </si>
  <si>
    <t xml:space="preserve">Development Fund -Road Renovation Additional Fund </t>
  </si>
  <si>
    <t>Fund for Transferred Institutions - Tailoring and Garment Making Training Centre</t>
  </si>
  <si>
    <t>State Sponsored Schemes -Indira Gandhi National Old Age Pension</t>
  </si>
  <si>
    <t>State Sponsored Schemes -Indira Gandhi National Destitute /Widow Pension</t>
  </si>
  <si>
    <t>State Sponsored Schemes -Indira Gandhi National Disabled Pension</t>
  </si>
  <si>
    <t>State Sponsored Schemes- Students appearing for interviews and competitive exams - travel expenses to SC students</t>
  </si>
  <si>
    <t>State Sponsored Schemes- Students appearing for interviews and competitive exams - travel expenses to ST students</t>
  </si>
  <si>
    <t>State Sponsored Schemes- Providing better education facilities for bright SC students</t>
  </si>
  <si>
    <t>State Sponsored Schemes- Providing better education facilities for bright ST students</t>
  </si>
  <si>
    <t>Integrated Watershed Management Programme (IWMP)</t>
  </si>
  <si>
    <t>Programmes for Yuva Creeda and Khel Abhiyan (PYCKA)</t>
  </si>
  <si>
    <t>National Program for Rehabilitation of Physically Disabled (NPRPD)</t>
  </si>
  <si>
    <t>Rashtriya Madhyama Shikhsha Abhiyan</t>
  </si>
  <si>
    <t>Grant for Keralolsavam</t>
  </si>
  <si>
    <t>Best Panchayat Award from Central Government</t>
  </si>
  <si>
    <t>Beneficiary Contribution</t>
  </si>
  <si>
    <t>Dividend  from Other Institutions</t>
  </si>
  <si>
    <t>Excess Provisions written back - Profession Tax - Institutions/ Professions/ Traders</t>
  </si>
  <si>
    <t>Salaries - Temporary Staff  - Recruited  through Employment  Exchange</t>
  </si>
  <si>
    <t>Telephone Allowance Secretary</t>
  </si>
  <si>
    <t>Honorariums to Permanent / Temporary Staff</t>
  </si>
  <si>
    <t>Telephone Allowance _x0013_  Vice President</t>
  </si>
  <si>
    <t>Sitting Fee  of  President</t>
  </si>
  <si>
    <t>Sitting Fee  of Vice President</t>
  </si>
  <si>
    <t>Sitting Fee  of  Chairpersons of Standing Committees</t>
  </si>
  <si>
    <t>Sitting Fee  of  Members</t>
  </si>
  <si>
    <t>Travelling Allowance  of  President</t>
  </si>
  <si>
    <t>Travelling Allowance  of Vice President</t>
  </si>
  <si>
    <t>Travelling Allowance  of  Chairpersons of Standing Committees</t>
  </si>
  <si>
    <t>Travelling Allowance  of  Members</t>
  </si>
  <si>
    <t>Employer_x0019_ s Provident Fund Contribution</t>
  </si>
  <si>
    <t>Consultancy  Fees</t>
  </si>
  <si>
    <t>Other Professional Fees  except Legal Expenses</t>
  </si>
  <si>
    <t>Extra   -  ordinary Expenses</t>
  </si>
  <si>
    <t>Loading and Unloading Charges</t>
  </si>
  <si>
    <t xml:space="preserve">Water Charges for Street Water Tap </t>
  </si>
  <si>
    <t>Repairs &amp; Maintenance -  Buildings - Markets (Not included in plan)</t>
  </si>
  <si>
    <t>Repairs &amp; Maintenance -  Cement Concrete Roads (Not included in plan)</t>
  </si>
  <si>
    <t>Repairs &amp; Maintenance Lanes -  Earthen</t>
  </si>
  <si>
    <t>Repairs &amp; Maintenance Irrigation- Sources (Wells, check dams, lift irrigation etc.)</t>
  </si>
  <si>
    <t>Repairs &amp; Maintenance - Waste Treatment  Mechanical Plants</t>
  </si>
  <si>
    <t>Repairs &amp; Maintenance - Waste Treatment  Land fill</t>
  </si>
  <si>
    <t>Repairs &amp; Maintenance - Movable Assets  Plant, Machinery&amp; Tools</t>
  </si>
  <si>
    <t>Repairs &amp; Maintenance - Movable Assets  Vehicles</t>
  </si>
  <si>
    <t>Repairs &amp; Maintenance - Movable Assets  Office Equipments &amp; Other Equipments</t>
  </si>
  <si>
    <t>Repairs &amp; Maintenance - Movable Assets  Furniture, Fixtures, Fittings &amp; Electrical Appliances</t>
  </si>
  <si>
    <t>Other Operating &amp; Maintenance Expenses</t>
  </si>
  <si>
    <t>Public Ferry-General</t>
  </si>
  <si>
    <t>Public Ferry-SCP</t>
  </si>
  <si>
    <t>Public Ferry-TSP</t>
  </si>
  <si>
    <t>Interest on loans from  Co-Operative Banks</t>
  </si>
  <si>
    <t>Interest on loans from  other Banks</t>
  </si>
  <si>
    <t>Interest on loans from financial institutions  - HUDCO</t>
  </si>
  <si>
    <t>Agriculture and Related Sectors -  Other crops- General</t>
  </si>
  <si>
    <t>Agriculture and Related Sectors -  Other crops- SCP</t>
  </si>
  <si>
    <t>Agriculture and Related Sectors -  Other crops- TSP</t>
  </si>
  <si>
    <t>Agriculture and Related Sectors - Animal husbandry  - General</t>
  </si>
  <si>
    <t>Agriculture and Related Sectors - Animal husbandry  - SCP</t>
  </si>
  <si>
    <t>Agriculture and Related Sectors - Animal husbandry  -   TSP</t>
  </si>
  <si>
    <t>Agriculture and Related Sectors - Dairy development-  SCP</t>
  </si>
  <si>
    <t>Agriculture and Related Sectors - Dairy development-  TSP</t>
  </si>
  <si>
    <t>Agriculture and Related Sectors - Afforestation-  SCP</t>
  </si>
  <si>
    <t>Agriculture and Related Sectors - Afforestation-  TSP</t>
  </si>
  <si>
    <t>Agriculture and Related Sectors - Coconut - General</t>
  </si>
  <si>
    <t>Agriculture and Related Sectors - Coconut - SCP</t>
  </si>
  <si>
    <t>Agriculture and Related Sectors - Coconut - TSP</t>
  </si>
  <si>
    <t>Agriculture and Related Sectors - Areacanut - General</t>
  </si>
  <si>
    <t>Agriculture and Related Sectors - Areacanut - SCP</t>
  </si>
  <si>
    <t>Agriculture and Related Sectors - Areacanut - TSP</t>
  </si>
  <si>
    <t>Agriculture and Related Sectors - Vegetables - General</t>
  </si>
  <si>
    <t>Agriculture and Related Sectors - Vegetables - SCP</t>
  </si>
  <si>
    <t>Agriculture and Related Sectors - Vegetables - TSP</t>
  </si>
  <si>
    <t>Agriculture and Related Sectors - Plantain - General</t>
  </si>
  <si>
    <t>Agriculture and Related Sectors - Plantain - SCP</t>
  </si>
  <si>
    <t>Agriculture and Related Sectors - Plantain - TSP</t>
  </si>
  <si>
    <t>Agriculture and Related Sectors -Tuber Crops - General</t>
  </si>
  <si>
    <t>Agriculture and Related Sectors - Tuber Crops - SCP</t>
  </si>
  <si>
    <t>Agriculture and Related Sectors - Tuber Crops - TSP</t>
  </si>
  <si>
    <t>Agriculture and Related Sectors -Horticulture- General</t>
  </si>
  <si>
    <t>Agriculture and Related Sectors -Horticulture - SCP</t>
  </si>
  <si>
    <t>Agriculture and Related Sectors - Horticulture- TSP</t>
  </si>
  <si>
    <t>Agriculture and Related Sectors -Medicinal Herbs- General</t>
  </si>
  <si>
    <t>Agriculture and Related Sectors -Medicinal Herbs - SCP</t>
  </si>
  <si>
    <t>Agriculture and Related Sectors - Medicinal Herbs- TSP</t>
  </si>
  <si>
    <t>Agriculture and Related Sectors -Mushrooms- General</t>
  </si>
  <si>
    <t>Agriculture and Related Sectors -Mushrooms - SCP</t>
  </si>
  <si>
    <t>Agriculture and Related Sectors - Mushrooms- TSP</t>
  </si>
  <si>
    <t>Agriculture and Related Sectors -Floriculture- General</t>
  </si>
  <si>
    <t>Agriculture and Related Sectors -Floriculture - SCP</t>
  </si>
  <si>
    <t>Agriculture and Related Sectors - Floriculture- TSP</t>
  </si>
  <si>
    <t>Agriculture and Related Sectors -Ginger- General</t>
  </si>
  <si>
    <t>Agriculture and Related Sectors -Ginger - SCP</t>
  </si>
  <si>
    <t>Agriculture and Related Sectors - Ginger- TSP</t>
  </si>
  <si>
    <t>Agriculture and Related Sectors -Pepper- General</t>
  </si>
  <si>
    <t>Agriculture and Related Sectors -Pepper - SCP</t>
  </si>
  <si>
    <t>Agriculture and Related Sectors - Pepper- TSP</t>
  </si>
  <si>
    <t>Agriculture and Related Sectors -Vetal- General</t>
  </si>
  <si>
    <t>Agriculture and Related Sectors -Vetal - SCP</t>
  </si>
  <si>
    <t>Agriculture and Related Sectors - Vetal- TSP</t>
  </si>
  <si>
    <t>Agriculture and Related Sectors - Mulberry - General</t>
  </si>
  <si>
    <t>Agriculture and Related Sectors - Mulberry  - SCP</t>
  </si>
  <si>
    <t>Agriculture and Related Sectors -  Mulberry - TSP</t>
  </si>
  <si>
    <t>Agriculture and Related Sectors - Cashew nuts - General</t>
  </si>
  <si>
    <t>Agriculture and Related Sectors - Cashew nuts  - SCP</t>
  </si>
  <si>
    <t>Agriculture and Related Sectors -  Cashew nuts - TSP</t>
  </si>
  <si>
    <t>Agriculture and Related Sectors - Apiculture - General</t>
  </si>
  <si>
    <t>Agriculture and Related Sectors - Apiculture  - SCP</t>
  </si>
  <si>
    <t>Agriculture and Related Sectors -  Apiculture - TSP</t>
  </si>
  <si>
    <t>Agriculture and Related Sectors -   Integrator Crop Protection - General</t>
  </si>
  <si>
    <t>Agriculture and Related Sectors - Integrator Crop Protection  - SCP</t>
  </si>
  <si>
    <t>Agriculture and Related Sectors -  Integrator Crop Protection - TSP</t>
  </si>
  <si>
    <t>Agriculture and Related Sectors - Infrastructure - General</t>
  </si>
  <si>
    <t>Agriculture and Related Sectors - Infrastructure  - SCP</t>
  </si>
  <si>
    <t>Agriculture and Related Sectors -  Infrastructure - TSP</t>
  </si>
  <si>
    <t>Agriculture and Related Sectors -   Agriculture Related Facilities - General</t>
  </si>
  <si>
    <t>Agriculture and Related Sectors - Agriculture Related Facilities   - SCP</t>
  </si>
  <si>
    <t>Agriculture and Related Sectors -  Agriculture Related Facilities - TSP</t>
  </si>
  <si>
    <t>Agriculture and Related Sectors -   Value addition of Produce - General</t>
  </si>
  <si>
    <t>Agriculture and Related Sectors -  Value addition of Produce - SCP</t>
  </si>
  <si>
    <t>Agriculture and Related Sectors -   Value addition of Produce- TSP</t>
  </si>
  <si>
    <t>Agriculture and Related Sectors -  Marketing - General</t>
  </si>
  <si>
    <t>Agriculture and Related Sectors -  Marketing - SCP</t>
  </si>
  <si>
    <t>Agriculture and Related Sectors -   Marketing- TSP</t>
  </si>
  <si>
    <t>Lease Farming By SC/ST - General</t>
  </si>
  <si>
    <t>Lease Farming By SC/ST - SCP</t>
  </si>
  <si>
    <t>Lease Farming By SC/ST- TSP</t>
  </si>
  <si>
    <t>Revolving Fund - General</t>
  </si>
  <si>
    <t>Revolving Fund  - SCP</t>
  </si>
  <si>
    <t>Revolving Fund - TSP</t>
  </si>
  <si>
    <t>Animal Husbandry -Cow- General</t>
  </si>
  <si>
    <t>Animal Husbandry -Cow - SCP</t>
  </si>
  <si>
    <t>Animal Husbandry -Cow - TSP</t>
  </si>
  <si>
    <t>Animal Husbandry -Goat- General</t>
  </si>
  <si>
    <t>Animal Husbandry -Goat - SCP</t>
  </si>
  <si>
    <t>Animal Husbandry -Goat - TSP</t>
  </si>
  <si>
    <t>Animal Husbandry -Buffalo- General</t>
  </si>
  <si>
    <t>Animal Husbandry -Buffalo - SCP</t>
  </si>
  <si>
    <t>Animal Husbandry -Buffalo - TSP</t>
  </si>
  <si>
    <t>Animal Husbandry -Calf- General</t>
  </si>
  <si>
    <t>Animal Husbandry -Calf - SCP</t>
  </si>
  <si>
    <t>Animal Husbandry -Calf - TSP</t>
  </si>
  <si>
    <t>Animal Husbandry -Poultry- General</t>
  </si>
  <si>
    <t>Animal Husbandry -Poultry - SCP</t>
  </si>
  <si>
    <t>Animal Husbandry -Poultry - TSP</t>
  </si>
  <si>
    <t>Animal Husbandry -Broiler- General</t>
  </si>
  <si>
    <t>Animal Husbandry -Broiler - SCP</t>
  </si>
  <si>
    <t>Animal Husbandry -Broiler - TSP</t>
  </si>
  <si>
    <t>Animal Husbandry -Duck- General</t>
  </si>
  <si>
    <t>Animal Husbandry -Duck - SCP</t>
  </si>
  <si>
    <t>Animal Husbandry -Duck - TSP</t>
  </si>
  <si>
    <t>Animal Husbandry -Pig- General</t>
  </si>
  <si>
    <t>Animal Husbandry -Pig - SCP</t>
  </si>
  <si>
    <t>Animal Husbandry -Pig - TSP</t>
  </si>
  <si>
    <t>Animal Husbandry -Infrastructure- General</t>
  </si>
  <si>
    <t>Animal Husbandry -Infrastructure - SCP</t>
  </si>
  <si>
    <t>Animal Husbandry -Infrastructure - TSP</t>
  </si>
  <si>
    <t>Animal Husbandry -Disease Control - General</t>
  </si>
  <si>
    <t>Animal Husbandry -Disease Control - SCP</t>
  </si>
  <si>
    <t>Animal Husbandry -Disease Control  - TSP</t>
  </si>
  <si>
    <t>Animal Husbandry -Related Facility - General</t>
  </si>
  <si>
    <t>Animal Husbandry -Related Facility - SCP</t>
  </si>
  <si>
    <t>Animal Husbandry -Related Facility - TSP</t>
  </si>
  <si>
    <t>Animal Husbandry -Marketing- General</t>
  </si>
  <si>
    <t>Animal Husbandry -Marketing- SCP</t>
  </si>
  <si>
    <t>Animal Husbandry -Marketing- TSP</t>
  </si>
  <si>
    <t>Animal Husbandry -Quail- General</t>
  </si>
  <si>
    <t>Animal Husbandry -Quail- SCP</t>
  </si>
  <si>
    <t>Animal Husbandry -Quail- TSP</t>
  </si>
  <si>
    <t>Animal Husbandry -Rabbit- General</t>
  </si>
  <si>
    <t>Animal Husbandry -Rabbit- SCP</t>
  </si>
  <si>
    <t>Animal Husbandry -Rabbit- TSP</t>
  </si>
  <si>
    <t>Dairy Development  -Fodder Grass- General</t>
  </si>
  <si>
    <t>Dairy Development  -Fodder Grass- SCP</t>
  </si>
  <si>
    <t>Dairy Development  -Fodder Grass-TSP</t>
  </si>
  <si>
    <t>Dairy Development  -Storage and Marketing- General</t>
  </si>
  <si>
    <t>Dairy Development  -Storage and Marketing- SCP</t>
  </si>
  <si>
    <t>Dairy Development  -Storage and Marketing-TSP</t>
  </si>
  <si>
    <t>Dairy Development  -Machinary and Equipment- General</t>
  </si>
  <si>
    <t>Dairy Development  -Machinary and Equipment- SCP</t>
  </si>
  <si>
    <t>Dairy Development  -Machinary and Equipment-TSP</t>
  </si>
  <si>
    <t>Dairy Development  -Infrastructure- General</t>
  </si>
  <si>
    <t>Dairy Development  -Infrastructure- SCP</t>
  </si>
  <si>
    <t>Dairy Development  -Infrastructure-TSP</t>
  </si>
  <si>
    <t>FreshWater -Pisciculture- General</t>
  </si>
  <si>
    <t>FreshWater -Pisciculture- SCP</t>
  </si>
  <si>
    <t>FreshWater -Pisciculture-TSP</t>
  </si>
  <si>
    <t>BrakishWater -Pisciculture- General</t>
  </si>
  <si>
    <t>BrakishWater -Pisciculture- SCP</t>
  </si>
  <si>
    <t>BrakishWater -Pisciculture-TSP</t>
  </si>
  <si>
    <t>Marine -Pisciculture- General</t>
  </si>
  <si>
    <t>Marine -Pisciculture- SCP</t>
  </si>
  <si>
    <t>Marine -Pisciculture-TSP</t>
  </si>
  <si>
    <t>Inland -Pisciculture- General</t>
  </si>
  <si>
    <t>Inland -Pisciculture- SCP</t>
  </si>
  <si>
    <t>Inland -Pisciculture-TSP</t>
  </si>
  <si>
    <t>Prawn Farming -Pisciculture- General</t>
  </si>
  <si>
    <t>Prawn Farming -Pisciculture- SCP</t>
  </si>
  <si>
    <t>Prawn Farming -Pisciculture-TSP</t>
  </si>
  <si>
    <t>Oyster Farming -Pisciculture- General</t>
  </si>
  <si>
    <t>Oyster Farming -Pisciculture- SCP</t>
  </si>
  <si>
    <t>Oyster Farming -Pisciculture-TSP</t>
  </si>
  <si>
    <t>Seabass Farming -Pisciculture- General</t>
  </si>
  <si>
    <t>Seabass Farming -Pisciculture- SCP</t>
  </si>
  <si>
    <t>Seabass Farming -Pisciculture-TSP</t>
  </si>
  <si>
    <t>Crab Farming -Pisciculture- General</t>
  </si>
  <si>
    <t>Crab Farming -Pisciculture- SCP</t>
  </si>
  <si>
    <t>Crab Farming -Pisciculture-TSP</t>
  </si>
  <si>
    <t>Ornamental Fish Farming- General</t>
  </si>
  <si>
    <t>Ornamental Fish Farming- SCP</t>
  </si>
  <si>
    <t>Ornamental Fish Farming-TSP</t>
  </si>
  <si>
    <t>Mussel Farming- General</t>
  </si>
  <si>
    <t>Mussel Farming- SCP</t>
  </si>
  <si>
    <t>Mussel Farming-TSP</t>
  </si>
  <si>
    <t>Ranching- General</t>
  </si>
  <si>
    <t>Ranching- SCP</t>
  </si>
  <si>
    <t>Ranching-TSP</t>
  </si>
  <si>
    <t>Fish Marketing- General</t>
  </si>
  <si>
    <t>Fish Marketing- SCP</t>
  </si>
  <si>
    <t>Fish Marketing-TSP</t>
  </si>
  <si>
    <t>Fisheries Infrastructure - General</t>
  </si>
  <si>
    <t>Fisheries Infrastructure - SCP</t>
  </si>
  <si>
    <t>Fisheries Infrastructure - TSP</t>
  </si>
  <si>
    <t>Fisheries Related Facilities - General</t>
  </si>
  <si>
    <t>Fisheries Related Facilities - SCP</t>
  </si>
  <si>
    <t>Fisheries Related Facilities  - TSP</t>
  </si>
  <si>
    <t>Integrated Pisciculture - General</t>
  </si>
  <si>
    <t>Integrated Pisciculture - SCP</t>
  </si>
  <si>
    <t>Integrated Pisciculture - TSP</t>
  </si>
  <si>
    <t>Assistance to Fisheries Studies co-operative - General</t>
  </si>
  <si>
    <t>Assistance to Fisheries Studies co-operative - SCP</t>
  </si>
  <si>
    <t>Assistance to Fisheries Studies co-operative - TSP</t>
  </si>
  <si>
    <t>Minor Irrigation-Providing Individual Facilities - General</t>
  </si>
  <si>
    <t>Minor Irrigation-Providing Individual Facilities - SCP</t>
  </si>
  <si>
    <t>Minor Irrigation-Providing Individual Facilities  - TSP</t>
  </si>
  <si>
    <t>Minor Irrigation-Lift Irrigation - General</t>
  </si>
  <si>
    <t>Minor Irrigation-Lift Irrigation - SCP</t>
  </si>
  <si>
    <t>Minor Irrigation-Lift Irrigation  - TSP</t>
  </si>
  <si>
    <t>Water Conservation- General</t>
  </si>
  <si>
    <t>Water Conservation - SCP</t>
  </si>
  <si>
    <t>Water Conservation  - TSP</t>
  </si>
  <si>
    <t>Financial Assistance to SC/ST for Jobs Abroad - General</t>
  </si>
  <si>
    <t>Financial Assistance to SC/ST for Jobs Abroad - SCP</t>
  </si>
  <si>
    <t>Financial Assistance to SC/ST for Jobs Abroad - TSP</t>
  </si>
  <si>
    <t>Traditional Handicrafts - General</t>
  </si>
  <si>
    <t>Traditional Handicrafts- SCP</t>
  </si>
  <si>
    <t>Traditional Handicrafts- TSP</t>
  </si>
  <si>
    <t>Service Enterprises - General</t>
  </si>
  <si>
    <t>Service Enterprises - SCP</t>
  </si>
  <si>
    <t>Service Enterprises - TSP</t>
  </si>
  <si>
    <t>Market Promotion - General</t>
  </si>
  <si>
    <t>Market Promotion - SCP</t>
  </si>
  <si>
    <t>Market Promotion - TSP</t>
  </si>
  <si>
    <t>Financial Assistance  to co-operative societies- General</t>
  </si>
  <si>
    <t>Financial Assistance  to co-operative societies  - SCP</t>
  </si>
  <si>
    <t>Financial Assistance  to co-operative societies  - TSP</t>
  </si>
  <si>
    <t>Revolving Fund for Kudumbasree Employment Programs - General</t>
  </si>
  <si>
    <t>Revolving Fund for Kudumbasree Employment Programs  - SCP</t>
  </si>
  <si>
    <t>Revolving Fund for Kudumbasree Employment Programs  - TSP</t>
  </si>
  <si>
    <t>Micro  Hydel Power Generation - General</t>
  </si>
  <si>
    <t>Micro  Hydel Power Generation   - SCP</t>
  </si>
  <si>
    <t>Micro  Hydel Power Generation  - TSP</t>
  </si>
  <si>
    <t>Mini  Hydel Power Generation - General</t>
  </si>
  <si>
    <t>Mini  Hydel Power Generation   - SCP</t>
  </si>
  <si>
    <t>Mini  Hydel Power Generation  - TSP</t>
  </si>
  <si>
    <t>Solar Power Generation - General</t>
  </si>
  <si>
    <t>Solar Power Generation   - SCP</t>
  </si>
  <si>
    <t>Solar Power Generation  - TSP</t>
  </si>
  <si>
    <t>Wind Power Generation - General</t>
  </si>
  <si>
    <t>Wind Power Generation   - SCP</t>
  </si>
  <si>
    <t>Wind Power Generation  - TSP</t>
  </si>
  <si>
    <t>Biogas Plant- General</t>
  </si>
  <si>
    <t>Biogas Plant   - SCP</t>
  </si>
  <si>
    <t>Biogas Plant  - TSP</t>
  </si>
  <si>
    <t>Literacy  Equivalance Examination - General</t>
  </si>
  <si>
    <t>Literacy  Equivalance Examination- SCP</t>
  </si>
  <si>
    <t>Literacy  Equivalance Examination- TSP</t>
  </si>
  <si>
    <t>Vocational Higher Secondary Education- General</t>
  </si>
  <si>
    <t>Vocational Higher Secondary Education  - SCP</t>
  </si>
  <si>
    <t>Vocational Higher Secondary Education - TSP</t>
  </si>
  <si>
    <t>Education-Related Activities - General</t>
  </si>
  <si>
    <t>Education-Related Activities - SCP</t>
  </si>
  <si>
    <t>Education-Related Activities - TSP</t>
  </si>
  <si>
    <t>Financial Assistance for  SC/ST Students For Higher Education Admission - General</t>
  </si>
  <si>
    <t>Financial Assistance for  SC/ST Students For Higher Education Admission - SCP</t>
  </si>
  <si>
    <t>Financial Assistance for  SC/ST Students For Higher Education Admission- TSP</t>
  </si>
  <si>
    <t>Reading Rooms ,Libraries - Books - General</t>
  </si>
  <si>
    <t>Reading Rooms ,Libraries - Books - SCP</t>
  </si>
  <si>
    <t>Reading Rooms ,Libraries - Books - TSP</t>
  </si>
  <si>
    <t>Reading Rooms ,Libraries - Periodicals - General</t>
  </si>
  <si>
    <t>Reading Rooms ,Libraries - Periodicals - SCP</t>
  </si>
  <si>
    <t>Reading Rooms ,Libraries - Periodicals - TSP</t>
  </si>
  <si>
    <t>Grama sabha/Ward sabha Center- General</t>
  </si>
  <si>
    <t>Grama sabha/Ward sabha Center- SCP</t>
  </si>
  <si>
    <t>Grama sabha/Ward sabha Center - TSP</t>
  </si>
  <si>
    <t>Contribution for Raising KILA to be Deemed Universities- General</t>
  </si>
  <si>
    <t>Contribution for Raising KILA to be Deemed Universities - SCP</t>
  </si>
  <si>
    <t>Contribution for Raising KILA to be Deemed Universities-TSP</t>
  </si>
  <si>
    <t>Arts,Culture,Sports and Youth Welfare-Promotion- General</t>
  </si>
  <si>
    <t>Arts,Culture,Sports and Youth Welfare-Promotion- SCP</t>
  </si>
  <si>
    <t>Arts,Culture,Sports and Youth Welfare-Promotion-TSP</t>
  </si>
  <si>
    <t>Arts,Culture,Sports and Youth Welfare-Infrastructure- General</t>
  </si>
  <si>
    <t>Arts,Culture,Sports and Youth Welfare-Infrastructure- SCP</t>
  </si>
  <si>
    <t>Arts,Culture,Sports and Youth Welfare-Infrastructure-TSP</t>
  </si>
  <si>
    <t>Health Sub centers - General</t>
  </si>
  <si>
    <t>Health Sub centers - SCP</t>
  </si>
  <si>
    <t>Health Sub centers -TSP</t>
  </si>
  <si>
    <t>Community Health Sub centers - General</t>
  </si>
  <si>
    <t>Community Health Sub centers - SCP</t>
  </si>
  <si>
    <t>Community Health Sub centers -TSP</t>
  </si>
  <si>
    <t>Taluk Hospitals Allopathy - General</t>
  </si>
  <si>
    <t>Taluk Hospitals Allopathy - SCP</t>
  </si>
  <si>
    <t>Taluk Hospitals Allopathy -TSP</t>
  </si>
  <si>
    <t>District Hospitals Allopathy - General</t>
  </si>
  <si>
    <t>District Hospitals Allopathy - SCP</t>
  </si>
  <si>
    <t>District Hospitals Allopathy -TSP</t>
  </si>
  <si>
    <t>Ayurveda Dispensary - General</t>
  </si>
  <si>
    <t>Ayurveda Dispensary  - SCP</t>
  </si>
  <si>
    <t>Ayurveda Dispensary  -TSP</t>
  </si>
  <si>
    <t>Ayurveda Hospital - General</t>
  </si>
  <si>
    <t>Ayurveda Hospital  - SCP</t>
  </si>
  <si>
    <t>Ayurveda Hospital  -TSP</t>
  </si>
  <si>
    <t>Taluk Hospital Ayurveda - General</t>
  </si>
  <si>
    <t>Taluk Hospital Ayurveda - SCP</t>
  </si>
  <si>
    <t>Taluk Hospital Ayurveda  -TSP</t>
  </si>
  <si>
    <t>District Hospital Ayurveda - General</t>
  </si>
  <si>
    <t>District Hospital Ayurveda - SCP</t>
  </si>
  <si>
    <t>District Hospital Ayurveda  -TSP</t>
  </si>
  <si>
    <t>Homeo Dispensary- General</t>
  </si>
  <si>
    <t>Homeo Dispensary- SCP</t>
  </si>
  <si>
    <t>Homeo Dispensary -TSP</t>
  </si>
  <si>
    <t>Homeo Hospital- General</t>
  </si>
  <si>
    <t>Homeo Hospital - SCP</t>
  </si>
  <si>
    <t>Homeo Hospital -TSP</t>
  </si>
  <si>
    <t>Taluk Hospital Homeo- General</t>
  </si>
  <si>
    <t>Taluk Hospital Homeo - SCP</t>
  </si>
  <si>
    <t>Taluk Hospital Homeo -TSP</t>
  </si>
  <si>
    <t>District Hospital Homeo- General</t>
  </si>
  <si>
    <t>District Hospital Homeo - SCP</t>
  </si>
  <si>
    <t>District Hospital Homeo -TSP</t>
  </si>
  <si>
    <t>Sidha-Medical Institution- General</t>
  </si>
  <si>
    <t>Sidha-Medical Institution - SCP</t>
  </si>
  <si>
    <t>Sidha-Medical Institution -TSP</t>
  </si>
  <si>
    <t>Unani-Medical Institution- General</t>
  </si>
  <si>
    <t>Unani-Medical Institution - SCP</t>
  </si>
  <si>
    <t>Unani-Medical Institution -TSP</t>
  </si>
  <si>
    <t>Epidemic Control- General</t>
  </si>
  <si>
    <t>Epidemic Control - SCP</t>
  </si>
  <si>
    <t>Epidemic Control -TSP</t>
  </si>
  <si>
    <t>Drinking Water - Public - General</t>
  </si>
  <si>
    <t>Drinking Water - Public - SCP</t>
  </si>
  <si>
    <t>Drinking Water - Public - TSP</t>
  </si>
  <si>
    <t>Sanitation &amp; Waste Management - Public - General</t>
  </si>
  <si>
    <t>Sanitation &amp; Waste Management - Public - SCP</t>
  </si>
  <si>
    <t>Sanitation &amp; Waste Management - Public - TSP</t>
  </si>
  <si>
    <t>Crematorium - General</t>
  </si>
  <si>
    <t>Crematorium - SCP</t>
  </si>
  <si>
    <t>Crematorium - TSP</t>
  </si>
  <si>
    <t>Contribution to Social Security Mission-General</t>
  </si>
  <si>
    <t>Contribution to Social Security Mission-SCP</t>
  </si>
  <si>
    <t>Contribution to Social Security Mission-TSP</t>
  </si>
  <si>
    <t>Housing &amp; House Electrification - Construction/Purchase by Local Government - General</t>
  </si>
  <si>
    <t>Housing &amp; House Electrification - Construction/Purchase by Local Government - SCP</t>
  </si>
  <si>
    <t>Housing &amp; House Electrification - Construction/Purchase by Local Government - TSP</t>
  </si>
  <si>
    <t>Housing &amp; House Electrification - Loan Repayment - General</t>
  </si>
  <si>
    <t>Housing &amp; House Electrification - Loan Repayment - SCP</t>
  </si>
  <si>
    <t>Housing &amp; House Electrification - Loan Repayment - TSP</t>
  </si>
  <si>
    <t>Anganwadi Nutrition - General</t>
  </si>
  <si>
    <t>Anganwadi Nutrition - SCP</t>
  </si>
  <si>
    <t>Anganwadi Nutrition - TSP</t>
  </si>
  <si>
    <t>Other Nutrition Distribution Programme - General</t>
  </si>
  <si>
    <t>Other Nutrition Distribution Programme - SCP</t>
  </si>
  <si>
    <t>Other Nutrition Distribution Programme - TSP</t>
  </si>
  <si>
    <t>Anganwadi Infrastructure - General</t>
  </si>
  <si>
    <t>Anganwadi Infrastructure - SCP</t>
  </si>
  <si>
    <t>Anganwadi Infrastructure - TSP</t>
  </si>
  <si>
    <t>Anganwadi Related Services - General</t>
  </si>
  <si>
    <t>Anganwadi Related Services - SCP</t>
  </si>
  <si>
    <t>Anganwadi Related Services - TSP</t>
  </si>
  <si>
    <t>General Economic Services- Plan Formulation, Monitoring and Evaluation-General</t>
  </si>
  <si>
    <t>General Economic Services-  Good Governance -General</t>
  </si>
  <si>
    <t>General Economic Services-  Good Governance - SCP</t>
  </si>
  <si>
    <t>General Economic Services-  Good Governance - TSP</t>
  </si>
  <si>
    <t>General Economic Services-  Computerisation of LSGIs and Transferred Institutions-General</t>
  </si>
  <si>
    <t>General Economic Services-  Computerisation of LSGIs and Transferred Institutions- SCP</t>
  </si>
  <si>
    <t>General Economic Services-  Computerisation of LSGIs and Transferred Institutions- TSP</t>
  </si>
  <si>
    <t>Vocational Capacity Building - Vocational Training - General</t>
  </si>
  <si>
    <t>Vocational Capacity Building - Vocational Training - SCP</t>
  </si>
  <si>
    <t>Vocational Capacity Building - Vocational Training - TSP</t>
  </si>
  <si>
    <t>Vocational Capacity Building - Institutional Development - General</t>
  </si>
  <si>
    <t>Vocational Capacity Building - Institutional Development - SCP</t>
  </si>
  <si>
    <t>Vocational Capacity Building - Institutional Development - TSP</t>
  </si>
  <si>
    <t>Energy Conservation - General</t>
  </si>
  <si>
    <t>Energy Conservation - SCP</t>
  </si>
  <si>
    <t>Energy Conservation - TSP</t>
  </si>
  <si>
    <t>Energy Conservation - Non-Conventional Energy - General</t>
  </si>
  <si>
    <t>Energy Conservation - Non-Conventional Energy - SCP</t>
  </si>
  <si>
    <t>Energy Conservation - Non-Conventional Energy - TSP</t>
  </si>
  <si>
    <t>Electricity Line Extension - General</t>
  </si>
  <si>
    <t>Electricity Line Extension - SCP</t>
  </si>
  <si>
    <t>Electricity Line Extension - TSP</t>
  </si>
  <si>
    <t>Electricity Line - Transformer - Voltage Improvement- General</t>
  </si>
  <si>
    <t>Electricity Line - Transformer - Voltage Improvement - SCP</t>
  </si>
  <si>
    <t>Electricity Line - Transformer - Voltage Improvement - TSP</t>
  </si>
  <si>
    <t>Tourism Infrastructure - General</t>
  </si>
  <si>
    <t>Tourism Infrastructure - SCP</t>
  </si>
  <si>
    <t>Tourism Infrastructure - TSP</t>
  </si>
  <si>
    <t>Local Government Service Delivery Improvement - General</t>
  </si>
  <si>
    <t>Local Government Service Delivery Improvement - SCP</t>
  </si>
  <si>
    <t>Local Government Service Delivery Improvement - TSP</t>
  </si>
  <si>
    <t>Transferred Institution Service Delivery Improvement - General</t>
  </si>
  <si>
    <t>Transferred Institution Service Delivery Improvement - SCP</t>
  </si>
  <si>
    <t>Transferred Institution Service Delivery Improvement - TSP</t>
  </si>
  <si>
    <t>Office Electrification - General</t>
  </si>
  <si>
    <t>Office Electrification - SCP</t>
  </si>
  <si>
    <t>Office Electrification - TSP</t>
  </si>
  <si>
    <t>Culverts and Causeways  -General</t>
  </si>
  <si>
    <t>Culverts and Causeways  -SCP</t>
  </si>
  <si>
    <t>Culverts and Causeways  -TSP</t>
  </si>
  <si>
    <t>Causeways - General</t>
  </si>
  <si>
    <t>Causeways - SCP</t>
  </si>
  <si>
    <t>Causeways - TSP</t>
  </si>
  <si>
    <t>Bus Stand - General</t>
  </si>
  <si>
    <t>Bus Stand - SCP</t>
  </si>
  <si>
    <t>Bus Stand - TSP</t>
  </si>
  <si>
    <t>Water Transport - General</t>
  </si>
  <si>
    <t>Water Transport - SCP</t>
  </si>
  <si>
    <t>Water Transport - TSP</t>
  </si>
  <si>
    <t>Transport Other Programmes - General</t>
  </si>
  <si>
    <t>Transport Other Programmes - SCP</t>
  </si>
  <si>
    <t>Transport Other Programmes - TSP</t>
  </si>
  <si>
    <t>Public Buildings - Other Buildings - General</t>
  </si>
  <si>
    <t>Public Buildings - Other Buildings - SCP</t>
  </si>
  <si>
    <t>Public Buildings - Other Buildings - TSP</t>
  </si>
  <si>
    <t>Other Constructions - Bund - General</t>
  </si>
  <si>
    <t>Other Constructions - Bund - SCP</t>
  </si>
  <si>
    <t>Other Constructions - Bund - TSP</t>
  </si>
  <si>
    <t>Other Constructions - Side Walls - General</t>
  </si>
  <si>
    <t>Other Constructions - Side Walls - SCP</t>
  </si>
  <si>
    <t>Other Constructions - Side Walls - TSP</t>
  </si>
  <si>
    <t>Other Constructions - Farm Road - General</t>
  </si>
  <si>
    <t>Other Constructions - Farm Road - SCP</t>
  </si>
  <si>
    <t>Other Constructions - Farm Road - TSP</t>
  </si>
  <si>
    <t>Other Constructions - Tractor Ramp - General</t>
  </si>
  <si>
    <t>Other Constructions - Tractor Ramp - SCP</t>
  </si>
  <si>
    <t>Other Constructions - Tractor Ramp - TSP</t>
  </si>
  <si>
    <t>Purchase of Vehicles - General</t>
  </si>
  <si>
    <t>Purchase of Vehicles - SCP</t>
  </si>
  <si>
    <t>Purchase of Vehicles - TSP</t>
  </si>
  <si>
    <t>Akshaya Project  -General</t>
  </si>
  <si>
    <t>Akshaya Project  - SCP</t>
  </si>
  <si>
    <t>Akshaya Project  - TSP</t>
  </si>
  <si>
    <t>Payments to IKM</t>
  </si>
  <si>
    <t>Payments to KILA</t>
  </si>
  <si>
    <t>Payments to Drinking Water</t>
  </si>
  <si>
    <t>Expenditures of Transferred Institutions - Tailoring and Garment Making Training Centre</t>
  </si>
  <si>
    <t>State Sponsored Schemes -Indira Gandhi National Destitute/Widow Pension</t>
  </si>
  <si>
    <t>State Sponsored Schemes - Destitute Pension</t>
  </si>
  <si>
    <t>Maintenance Projects  - Road Assets -Cement Concrete</t>
  </si>
  <si>
    <t>Maintenance Projects  - Road Assets -Tarred</t>
  </si>
  <si>
    <t>Maintenance Projects  - Road Assets -Metal</t>
  </si>
  <si>
    <t>Maintenance Projects  - Road Assets -Gravel</t>
  </si>
  <si>
    <t>Maintenance Projects  - Road Assets -Earthen</t>
  </si>
  <si>
    <t>Maintenance Projects - Non Road Assets- Transferred Institutions - Agriculture- Maintenance of Assets</t>
  </si>
  <si>
    <t>Maintenance Projects - Non Road Assets- Transferred Institutions - Agriculture- Purchase of Consumables</t>
  </si>
  <si>
    <t>Maintenance Projects - Non Road Assets- Transferred Institutions - Agriculture- Purchase of Furniture</t>
  </si>
  <si>
    <t>Maintenance Projects - Non Road Assets- Transferred Institutions - Agriculture-Others</t>
  </si>
  <si>
    <t>Maintenance Projects - Non Road Assets- Transferred Institutions - Animal Husbandry - Maintenance of Assets</t>
  </si>
  <si>
    <t>Maintenance Projects - Non Road Assets- Transferred Institutions - Animal Husbandry - Purchase of Consumables</t>
  </si>
  <si>
    <t>Maintenance Projects - Non Road Assets- Transferred Institutions - Animal Husbandry - Purchase of Furniture</t>
  </si>
  <si>
    <t>Maintenance Projects - Non Road Assets- Transferred Institutions - Animal Husbandry-Others</t>
  </si>
  <si>
    <t>Maintenance Projects - Non Road Assets- Transferred Institutions - Fisheries - Maintenance of Assets</t>
  </si>
  <si>
    <t>Maintenance Projects - Non Road Assets- Transferred Institutions - Fisheries -Purchase of Consumables</t>
  </si>
  <si>
    <t>Maintenance Projects - Non Road Assets- Transferred Institutions - Fisheries -Purchase of Furniture</t>
  </si>
  <si>
    <t>Maintenance Projects - Non Road Assets- Transferred Institutions - Fisheries -Others</t>
  </si>
  <si>
    <t>Maintenance Projects - Non Road Assets- Transferred Institutions - Industries- Maintenance of Assets</t>
  </si>
  <si>
    <t>Maintenance Projects - Non Road Assets- Transferred Institutions - Industries-Purchase of Consumables</t>
  </si>
  <si>
    <t>Maintenance Projects - Non Road Assets- Transferred Institutions - Industries-Purchase of Furniture</t>
  </si>
  <si>
    <t>180 40 00 00</t>
  </si>
  <si>
    <t>180 40 01 00</t>
  </si>
  <si>
    <t>180 40 01 01</t>
  </si>
  <si>
    <t>180 40 01 02</t>
  </si>
  <si>
    <t>180 40 01 99</t>
  </si>
  <si>
    <t>180 50 00 00</t>
  </si>
  <si>
    <t>180 50 01 00</t>
  </si>
  <si>
    <t>180 50 01 01</t>
  </si>
  <si>
    <t>180 60 00 00</t>
  </si>
  <si>
    <t>180 60 01 00</t>
  </si>
  <si>
    <t>180 60 01 01</t>
  </si>
  <si>
    <t>Excess Provi</t>
  </si>
  <si>
    <t>180 60 01 03</t>
  </si>
  <si>
    <t>180 60 01 99</t>
  </si>
  <si>
    <t>180 60 02 00</t>
  </si>
  <si>
    <t>180 60 02 01</t>
  </si>
  <si>
    <t>180 60 02 02</t>
  </si>
  <si>
    <t>180 60 03 00</t>
  </si>
  <si>
    <t>180 60 03 01</t>
  </si>
  <si>
    <t>180 60 04 00</t>
  </si>
  <si>
    <t>180 60 04 01</t>
  </si>
  <si>
    <t>180 60 04 02</t>
  </si>
  <si>
    <t>180 60 04 99</t>
  </si>
  <si>
    <t>180 60 05 00</t>
  </si>
  <si>
    <t>180 60 05 01</t>
  </si>
  <si>
    <t>180 60 99 00</t>
  </si>
  <si>
    <t>180 60 99 01</t>
  </si>
  <si>
    <t>180 80 00 00</t>
  </si>
  <si>
    <t>180 80 01 00</t>
  </si>
  <si>
    <t>180 80 01 01</t>
  </si>
  <si>
    <t>180 80 01 02</t>
  </si>
  <si>
    <t>180 80 01 03</t>
  </si>
  <si>
    <t>180 80 01 04</t>
  </si>
  <si>
    <t>180 80 01 05</t>
  </si>
  <si>
    <t>180 80 01 06</t>
  </si>
  <si>
    <t>180 80 01 07</t>
  </si>
  <si>
    <t>180 80 01 99</t>
  </si>
  <si>
    <t>180 90 00 00</t>
  </si>
  <si>
    <t>180 90 01 00</t>
  </si>
  <si>
    <t>180 90 01 01</t>
  </si>
  <si>
    <t>180 90 01 02</t>
  </si>
  <si>
    <t>180 90 01 99</t>
  </si>
  <si>
    <t>210 00 00 00</t>
  </si>
  <si>
    <t>210 10 00 00</t>
  </si>
  <si>
    <t>210 10 01 00</t>
  </si>
  <si>
    <t>210 10 01 01</t>
  </si>
  <si>
    <t>210 10 01 02</t>
  </si>
  <si>
    <t>210 10 01 03</t>
  </si>
  <si>
    <t>210 10 01 04</t>
  </si>
  <si>
    <t>210 10 01 05</t>
  </si>
  <si>
    <t>210 10 01 06</t>
  </si>
  <si>
    <t>210 10 01 07</t>
  </si>
  <si>
    <t>Maintenance Projects - Non Road Assets- Transferred Institutions - Industries-Others</t>
  </si>
  <si>
    <t>Maintenance Projects - Non Road Assets- Transferred Institutions - Social Welfare- Maintenance of Assets</t>
  </si>
  <si>
    <t>Maintenance Projects - Non Road Assets- Transferred Institutions - Social Welfare-Purchase of Consumables</t>
  </si>
  <si>
    <t>Maintenance Projects - Non Road Assets- Transferred Institutions - Social Welfare-Purchase of Furniture</t>
  </si>
  <si>
    <t>Maintenance Projects - Non Road Assets- Transferred Institutions - Social Welfare-Others</t>
  </si>
  <si>
    <t>Maintenance Projects - Non Road Assets- Transferred Institutions - Allopathy (Hospitals/Dispensaries) - Maintenance of Assets</t>
  </si>
  <si>
    <t>210 20 03 04</t>
  </si>
  <si>
    <t>210 20 03 05</t>
  </si>
  <si>
    <t>210 20 03 06</t>
  </si>
  <si>
    <t>210 20 04 00</t>
  </si>
  <si>
    <t>210 20 04 01</t>
  </si>
  <si>
    <t>210 20 04 02</t>
  </si>
  <si>
    <t>210 20 04 03</t>
  </si>
  <si>
    <t>210 20 04 04</t>
  </si>
  <si>
    <t>210 20 05 00</t>
  </si>
  <si>
    <t>210 20 05 01</t>
  </si>
  <si>
    <t>210 20 05 02</t>
  </si>
  <si>
    <t>210 20 05 03</t>
  </si>
  <si>
    <t>210 20 05 04</t>
  </si>
  <si>
    <t>210 30 00 00</t>
  </si>
  <si>
    <t>210 30 01 00</t>
  </si>
  <si>
    <t>210 30 01 01</t>
  </si>
  <si>
    <t>210 30 01 02</t>
  </si>
  <si>
    <t>210 30 01 03</t>
  </si>
  <si>
    <t>210 30 01 04</t>
  </si>
  <si>
    <t>210 30 01 05</t>
  </si>
  <si>
    <t>210 30 02 00</t>
  </si>
  <si>
    <t>210 30 02 01</t>
  </si>
  <si>
    <t>210 40 00 00</t>
  </si>
  <si>
    <t>210 40 01 00</t>
  </si>
  <si>
    <t>210 40 01 01</t>
  </si>
  <si>
    <t>220 00 00 00</t>
  </si>
  <si>
    <t>220 10 00 00</t>
  </si>
  <si>
    <t>220 10 01 00</t>
  </si>
  <si>
    <t>220 10 01 01</t>
  </si>
  <si>
    <t>220 10 01 99</t>
  </si>
  <si>
    <t>220 10 02 00</t>
  </si>
  <si>
    <t>220 10 02 01</t>
  </si>
  <si>
    <t>220 10 02 99</t>
  </si>
  <si>
    <t>220 10 03 00</t>
  </si>
  <si>
    <t>220 10 03 01</t>
  </si>
  <si>
    <t>220 10 03 02</t>
  </si>
  <si>
    <t>220 10 03 99</t>
  </si>
  <si>
    <t>220 11 00 00</t>
  </si>
  <si>
    <t>220 11 01 00</t>
  </si>
  <si>
    <t>220 11 01 01</t>
  </si>
  <si>
    <t>220 11 01 02</t>
  </si>
  <si>
    <t>220 11 01 03</t>
  </si>
  <si>
    <t>220 11 01 04</t>
  </si>
  <si>
    <t>220 11 01 99</t>
  </si>
  <si>
    <t>220 12 00 00</t>
  </si>
  <si>
    <t>220 12 01 00</t>
  </si>
  <si>
    <t>220 12 01 01</t>
  </si>
  <si>
    <t>220 12 01 02</t>
  </si>
  <si>
    <t>220 12 01 03</t>
  </si>
  <si>
    <t>220 12 01 04</t>
  </si>
  <si>
    <t>220 12 01 99</t>
  </si>
  <si>
    <t>220 20 00 00</t>
  </si>
  <si>
    <t>220 20 01 00</t>
  </si>
  <si>
    <t>220 20 01 01</t>
  </si>
  <si>
    <t>220 20 01 02</t>
  </si>
  <si>
    <t>220 20 01 03</t>
  </si>
  <si>
    <t>220 21 00 00</t>
  </si>
  <si>
    <t>220 21 01 00</t>
  </si>
  <si>
    <t>220 21 01 01</t>
  </si>
  <si>
    <t>220 21 01 02</t>
  </si>
  <si>
    <t>220 40 00 00</t>
  </si>
  <si>
    <t>220 40 01 00</t>
  </si>
  <si>
    <t>220 40 01 01</t>
  </si>
  <si>
    <t>220 40 01 02</t>
  </si>
  <si>
    <t>220 40 01 99</t>
  </si>
  <si>
    <t>220 50 00 00</t>
  </si>
  <si>
    <t>220 50 01 00</t>
  </si>
  <si>
    <t>220 50 01 01</t>
  </si>
  <si>
    <t>220 51 00 00</t>
  </si>
  <si>
    <t>220 51 01 00</t>
  </si>
  <si>
    <t>220 51 01 01</t>
  </si>
  <si>
    <t>220 51 01 02</t>
  </si>
  <si>
    <t>220 52 00 00</t>
  </si>
  <si>
    <t>220 52 01 00</t>
  </si>
  <si>
    <t>220 52 01 01</t>
  </si>
  <si>
    <t>220 52 01 02</t>
  </si>
  <si>
    <t>220 52 01 99</t>
  </si>
  <si>
    <t>220 60 00 00</t>
  </si>
  <si>
    <t>220 60 01 00</t>
  </si>
  <si>
    <t>220 60 01 01</t>
  </si>
  <si>
    <t>220 60 01 99</t>
  </si>
  <si>
    <t>220 61 00 00</t>
  </si>
  <si>
    <t>220 61 01 00</t>
  </si>
  <si>
    <t>220 61 01 01</t>
  </si>
  <si>
    <t>220 61 01 02</t>
  </si>
  <si>
    <t>220 61 01 03</t>
  </si>
  <si>
    <t>220 61 01 04</t>
  </si>
  <si>
    <t>220 61 01 99</t>
  </si>
  <si>
    <t>220 70 00 00</t>
  </si>
  <si>
    <t>220 70 01 00</t>
  </si>
  <si>
    <t>220 70 01 01</t>
  </si>
  <si>
    <t>220 71 00 00</t>
  </si>
  <si>
    <t>220 71 01 00</t>
  </si>
  <si>
    <t>220 71 01 01</t>
  </si>
  <si>
    <t>220 80 00 00</t>
  </si>
  <si>
    <t>220 80 01 00</t>
  </si>
  <si>
    <t>220 80 01 01</t>
  </si>
  <si>
    <t>220 80 01 02</t>
  </si>
  <si>
    <t>220 80 01 03</t>
  </si>
  <si>
    <t>220 80 01 04</t>
  </si>
  <si>
    <t>220 80 01 05</t>
  </si>
  <si>
    <t>220 80 01 06</t>
  </si>
  <si>
    <t>220 80 01 07</t>
  </si>
  <si>
    <t>220 80 01 08</t>
  </si>
  <si>
    <t>220 80 01 99</t>
  </si>
  <si>
    <t>220 80 01 09</t>
  </si>
  <si>
    <t>230 00 00 00</t>
  </si>
  <si>
    <t>230 10 00 00</t>
  </si>
  <si>
    <t>230 10 01 00</t>
  </si>
  <si>
    <t>230 10 01 01</t>
  </si>
  <si>
    <t>230 10 01 02</t>
  </si>
  <si>
    <t>230 10 01 03</t>
  </si>
  <si>
    <t>230 10 01 04</t>
  </si>
  <si>
    <t>230 10 01 05</t>
  </si>
  <si>
    <t>230 10 01 99</t>
  </si>
  <si>
    <t>230 10 02 00</t>
  </si>
  <si>
    <t>230 10 02 01</t>
  </si>
  <si>
    <t>230 10 02 02</t>
  </si>
  <si>
    <t>230 10 02 99</t>
  </si>
  <si>
    <t>230 11 00 00</t>
  </si>
  <si>
    <t>230 11 01 00</t>
  </si>
  <si>
    <t>230 11 01 01</t>
  </si>
  <si>
    <t>230 20 00 00</t>
  </si>
  <si>
    <t>230 20 01 00</t>
  </si>
  <si>
    <t>230 20 01 01</t>
  </si>
  <si>
    <t>230 20 01 02</t>
  </si>
  <si>
    <t>230 30 00 00</t>
  </si>
  <si>
    <t>230 30 01 00</t>
  </si>
  <si>
    <t>230 30 01 01</t>
  </si>
  <si>
    <t>230 30 01 02</t>
  </si>
  <si>
    <t>230 30 01 99</t>
  </si>
  <si>
    <t>230 40 00 00</t>
  </si>
  <si>
    <t>230 40 01 00</t>
  </si>
  <si>
    <t>230 40 01 01</t>
  </si>
  <si>
    <t>230 40 01 02</t>
  </si>
  <si>
    <t>230 40 01 99</t>
  </si>
  <si>
    <t>230 50 00 00</t>
  </si>
  <si>
    <t>230 50 01 00</t>
  </si>
  <si>
    <t>230 50 01 01</t>
  </si>
  <si>
    <t>230 50 01 02</t>
  </si>
  <si>
    <t>230 50 01 03</t>
  </si>
  <si>
    <t>230 50 01 04</t>
  </si>
  <si>
    <t>230 50 01 05</t>
  </si>
  <si>
    <t>230 50 02 00</t>
  </si>
  <si>
    <t>230 50 02 01</t>
  </si>
  <si>
    <t>230 50 02 02</t>
  </si>
  <si>
    <t>230 50 02 03</t>
  </si>
  <si>
    <t>230 50 02 04</t>
  </si>
  <si>
    <t>230 50 02 05</t>
  </si>
  <si>
    <t>230 50 03 00</t>
  </si>
  <si>
    <t>230 50 03 01</t>
  </si>
  <si>
    <t>230 50 03 02</t>
  </si>
  <si>
    <t>230 50 03 03</t>
  </si>
  <si>
    <t>230 50 03 04</t>
  </si>
  <si>
    <t>230 50 04 00</t>
  </si>
  <si>
    <t>230 50 04 01</t>
  </si>
  <si>
    <t>230 50 04 02</t>
  </si>
  <si>
    <t>230 50 04 99</t>
  </si>
  <si>
    <t>230 50 05 00</t>
  </si>
  <si>
    <t>230 50 05 01</t>
  </si>
  <si>
    <t>230 50 05 02</t>
  </si>
  <si>
    <t>230 50 05 03</t>
  </si>
  <si>
    <t>230 50 06 00</t>
  </si>
  <si>
    <t>Repairs &amp; Ma</t>
  </si>
  <si>
    <t>230 50 06 02</t>
  </si>
  <si>
    <t>230 50 07 00</t>
  </si>
  <si>
    <t>230 50 07 01</t>
  </si>
  <si>
    <t>230 50 07 02</t>
  </si>
  <si>
    <t>230 50 07 03</t>
  </si>
  <si>
    <t>230 50 07 04</t>
  </si>
  <si>
    <t>230 50 08 00</t>
  </si>
  <si>
    <t>230 50 08 01</t>
  </si>
  <si>
    <t>230 50 08 02</t>
  </si>
  <si>
    <t>230 50 08 03</t>
  </si>
  <si>
    <t>230 50 08 04</t>
  </si>
  <si>
    <t>230 50 08 99</t>
  </si>
  <si>
    <t>230 50 09 00</t>
  </si>
  <si>
    <t>230 50 09 01</t>
  </si>
  <si>
    <t>230 50 09 02</t>
  </si>
  <si>
    <t>Electrical A</t>
  </si>
  <si>
    <t>230 50 09 99</t>
  </si>
  <si>
    <t>230 50 99 00</t>
  </si>
  <si>
    <t>230 50 99 01</t>
  </si>
  <si>
    <t>230 80 00 00</t>
  </si>
  <si>
    <t>99 Other Ope</t>
  </si>
  <si>
    <t>230 80 01 00</t>
  </si>
  <si>
    <t>230 80 01 01</t>
  </si>
  <si>
    <t>230 80 01 02</t>
  </si>
  <si>
    <t>230 80 01 03</t>
  </si>
  <si>
    <t>230 80 01 04</t>
  </si>
  <si>
    <t>230 80 01 05</t>
  </si>
  <si>
    <t>230 80 01 06</t>
  </si>
  <si>
    <t>230 80 01 07</t>
  </si>
  <si>
    <t>230 80 01 08</t>
  </si>
  <si>
    <t>230 80 01 09</t>
  </si>
  <si>
    <t>230 80 01 10</t>
  </si>
  <si>
    <t>240 00 00 00</t>
  </si>
  <si>
    <t>240 10 00 00</t>
  </si>
  <si>
    <t>240 10 01 00</t>
  </si>
  <si>
    <t>240 10 01 01</t>
  </si>
  <si>
    <t>240 20 00 00</t>
  </si>
  <si>
    <t>240 20 01 00</t>
  </si>
  <si>
    <t>240 20 01 01</t>
  </si>
  <si>
    <t>240 30 00 00</t>
  </si>
  <si>
    <t>240 30 01 00</t>
  </si>
  <si>
    <t>240 30 01 01</t>
  </si>
  <si>
    <t>240 40 00 00</t>
  </si>
  <si>
    <t>240 40 01 00</t>
  </si>
  <si>
    <t>240 40 01 01</t>
  </si>
  <si>
    <t>240 50 00 00</t>
  </si>
  <si>
    <t>240 50 01 00</t>
  </si>
  <si>
    <t>240 50 01 01</t>
  </si>
  <si>
    <t>240 50 01 99</t>
  </si>
  <si>
    <t>240 50 02 00</t>
  </si>
  <si>
    <t>240 50 02 01</t>
  </si>
  <si>
    <t>240 50 02 02</t>
  </si>
  <si>
    <t>240 50 02 03</t>
  </si>
  <si>
    <t>240 50 02 99</t>
  </si>
  <si>
    <t>240 60 00 00</t>
  </si>
  <si>
    <t>240 60 01 00</t>
  </si>
  <si>
    <t>240 60 01 01</t>
  </si>
  <si>
    <t>240 60 01 02</t>
  </si>
  <si>
    <t>240 60 01 99</t>
  </si>
  <si>
    <t>240 70 00 00</t>
  </si>
  <si>
    <t>240 70 01 00</t>
  </si>
  <si>
    <t>240 70 01 01</t>
  </si>
  <si>
    <t>240 80 00 00</t>
  </si>
  <si>
    <t>240 80 01 00</t>
  </si>
  <si>
    <t>240 80 01 01</t>
  </si>
  <si>
    <t>250 00 00 00</t>
  </si>
  <si>
    <t>250 10 00 00</t>
  </si>
  <si>
    <t>250 10 01 00</t>
  </si>
  <si>
    <t>250 10 01 01</t>
  </si>
  <si>
    <t>250 10 01 02</t>
  </si>
  <si>
    <t>250 10 01 03</t>
  </si>
  <si>
    <t>250 10 02 00</t>
  </si>
  <si>
    <t>250 10 02 01</t>
  </si>
  <si>
    <t>250 10 02 02</t>
  </si>
  <si>
    <t>250 10 02 03</t>
  </si>
  <si>
    <t>250 10 03 00</t>
  </si>
  <si>
    <t>250 10 03 01</t>
  </si>
  <si>
    <t>250 10 03 02</t>
  </si>
  <si>
    <t>250 10 03 03</t>
  </si>
  <si>
    <t>250 10 04 00</t>
  </si>
  <si>
    <t>250 10 04 01</t>
  </si>
  <si>
    <t>250 10 04 02</t>
  </si>
  <si>
    <t>250 10 04 03</t>
  </si>
  <si>
    <t>250 10 05 00</t>
  </si>
  <si>
    <t>250 10 05 01</t>
  </si>
  <si>
    <t>250 10 05 02</t>
  </si>
  <si>
    <t>250 10 05 03</t>
  </si>
  <si>
    <t>250 10 06 00</t>
  </si>
  <si>
    <t>250 10 06 01</t>
  </si>
  <si>
    <t>250 10 06 02</t>
  </si>
  <si>
    <t>250 10 06 03</t>
  </si>
  <si>
    <t>250 10 07 00</t>
  </si>
  <si>
    <t>250 10 07 01</t>
  </si>
  <si>
    <t>250 10 07 02</t>
  </si>
  <si>
    <t>250 10 07 03</t>
  </si>
  <si>
    <t>250 10 08 00</t>
  </si>
  <si>
    <t>250 10 08 01</t>
  </si>
  <si>
    <t>250 10 08 02</t>
  </si>
  <si>
    <t>250 10 08 03</t>
  </si>
  <si>
    <t>250 20 00 00</t>
  </si>
  <si>
    <t>250 20 01 00</t>
  </si>
  <si>
    <t>250 20 01 01</t>
  </si>
  <si>
    <t>250 20 01 02</t>
  </si>
  <si>
    <t>250 20 01 03</t>
  </si>
  <si>
    <t>250 20 02 00</t>
  </si>
  <si>
    <t>250 20 02 01</t>
  </si>
  <si>
    <t>250 20 02 02</t>
  </si>
  <si>
    <t>250 20 02 03</t>
  </si>
  <si>
    <t>250 20 03 00</t>
  </si>
  <si>
    <t>250 20 03 01</t>
  </si>
  <si>
    <t>250 20 03 02</t>
  </si>
  <si>
    <t>250 20 03 03</t>
  </si>
  <si>
    <t>250 30 00 00</t>
  </si>
  <si>
    <t>250 30 01 00</t>
  </si>
  <si>
    <t>250 30 01 01</t>
  </si>
  <si>
    <t>250 30 01 02</t>
  </si>
  <si>
    <t>250 30 01 03</t>
  </si>
  <si>
    <t>250 30 02 00</t>
  </si>
  <si>
    <t>250 30 02 01</t>
  </si>
  <si>
    <t>250 30 02 02</t>
  </si>
  <si>
    <t>250 30 02 03</t>
  </si>
  <si>
    <t>250 30 03 00</t>
  </si>
  <si>
    <t>250 30 03 01</t>
  </si>
  <si>
    <t>250 30 03 02</t>
  </si>
  <si>
    <t>250 30 03 03</t>
  </si>
  <si>
    <t>250 30 04 00</t>
  </si>
  <si>
    <t>250 30 04 01</t>
  </si>
  <si>
    <t>250 30 04 02</t>
  </si>
  <si>
    <t>250 30 04 03</t>
  </si>
  <si>
    <t>250 30 05 00</t>
  </si>
  <si>
    <t>250 30 05 01</t>
  </si>
  <si>
    <t>250 30 05 02</t>
  </si>
  <si>
    <t>250 30 05 03</t>
  </si>
  <si>
    <t>250 30 06 00</t>
  </si>
  <si>
    <t>250 30 06 01</t>
  </si>
  <si>
    <t>250 30 06 02</t>
  </si>
  <si>
    <t>250 30 06 03</t>
  </si>
  <si>
    <t>250 30 07 00</t>
  </si>
  <si>
    <t>250 30 07 01</t>
  </si>
  <si>
    <t>250 30 07 02</t>
  </si>
  <si>
    <t>250 30 07 03</t>
  </si>
  <si>
    <t>250 30 08 00</t>
  </si>
  <si>
    <t>250 30 08 01</t>
  </si>
  <si>
    <t>250 30 08 02</t>
  </si>
  <si>
    <t>250 30 08 03</t>
  </si>
  <si>
    <t>250 30 09 00</t>
  </si>
  <si>
    <t>250 30 09 01</t>
  </si>
  <si>
    <t>250 30 09 02</t>
  </si>
  <si>
    <t>250 30 09 03</t>
  </si>
  <si>
    <t>250 30 10 00</t>
  </si>
  <si>
    <t>250 30 10 01</t>
  </si>
  <si>
    <t>250 30 10 02</t>
  </si>
  <si>
    <t>250 30 10 03</t>
  </si>
  <si>
    <t>250 30 11 00</t>
  </si>
  <si>
    <t>250 30 11 01</t>
  </si>
  <si>
    <t>250 30 11 02</t>
  </si>
  <si>
    <t>250 30 11 03</t>
  </si>
  <si>
    <t>250 30 12 00</t>
  </si>
  <si>
    <t>250 30 12 01</t>
  </si>
  <si>
    <t>250 30 12 02</t>
  </si>
  <si>
    <t>250 30 12 03</t>
  </si>
  <si>
    <t>250 40 00 00</t>
  </si>
  <si>
    <t>250 40 01 00</t>
  </si>
  <si>
    <t>250 40 01 01</t>
  </si>
  <si>
    <t>250 40 01 02</t>
  </si>
  <si>
    <t>250 40 01 03</t>
  </si>
  <si>
    <t>250 40 02 00</t>
  </si>
  <si>
    <t>250 40 02 01</t>
  </si>
  <si>
    <t>250 40 02 02</t>
  </si>
  <si>
    <t>250 40 02 03</t>
  </si>
  <si>
    <t>251 00 00 00</t>
  </si>
  <si>
    <t>251 10 00 00</t>
  </si>
  <si>
    <t>251 10 01 00</t>
  </si>
  <si>
    <t>251 10 01 01</t>
  </si>
  <si>
    <t>251 10 01 02</t>
  </si>
  <si>
    <t>251 10 01 03</t>
  </si>
  <si>
    <t>251 10 02 00</t>
  </si>
  <si>
    <t>251 10 02 01</t>
  </si>
  <si>
    <t>251 10 02 02</t>
  </si>
  <si>
    <t>251 10 02 03</t>
  </si>
  <si>
    <t>251 10 03 00</t>
  </si>
  <si>
    <t>251 10 03 01</t>
  </si>
  <si>
    <t>251 10 03 02</t>
  </si>
  <si>
    <t>251 10 03 03</t>
  </si>
  <si>
    <t>251 10 04 00</t>
  </si>
  <si>
    <t>251 10 04 01</t>
  </si>
  <si>
    <t>251 10 04 02</t>
  </si>
  <si>
    <t>251 10 04 03</t>
  </si>
  <si>
    <t>251 10 05 00</t>
  </si>
  <si>
    <t>251 10 05 01</t>
  </si>
  <si>
    <t>251 10 05 02</t>
  </si>
  <si>
    <t>251 10 05 03</t>
  </si>
  <si>
    <t>251 10 06 00</t>
  </si>
  <si>
    <t>251 10 06 01</t>
  </si>
  <si>
    <t>251 10 06 02</t>
  </si>
  <si>
    <t>251 10 06 03</t>
  </si>
  <si>
    <t>251 10 07 00</t>
  </si>
  <si>
    <t>251 10 07 01</t>
  </si>
  <si>
    <t>251 10 07 02</t>
  </si>
  <si>
    <t>251 10 07 03</t>
  </si>
  <si>
    <t>251 10 08 00</t>
  </si>
  <si>
    <t>251 10 08 01</t>
  </si>
  <si>
    <t>251 10 08 02</t>
  </si>
  <si>
    <t>251 10 08 03</t>
  </si>
  <si>
    <t>251 10 09 00</t>
  </si>
  <si>
    <t>251 10 09 01</t>
  </si>
  <si>
    <t>251 10 09 02</t>
  </si>
  <si>
    <t>251 10 09 03</t>
  </si>
  <si>
    <t>251 10 10 00</t>
  </si>
  <si>
    <t>251 10 10 01</t>
  </si>
  <si>
    <t>251 10 10 02</t>
  </si>
  <si>
    <t>251 10 10 03</t>
  </si>
  <si>
    <t>251 10 11 00</t>
  </si>
  <si>
    <t>251 10 11 01</t>
  </si>
  <si>
    <t>251 10 11 02</t>
  </si>
  <si>
    <t>251 10 11 03</t>
  </si>
  <si>
    <t>251 20 00 00</t>
  </si>
  <si>
    <t>251 20 01 00</t>
  </si>
  <si>
    <t>251 20 01 01</t>
  </si>
  <si>
    <t>251 20 01 02</t>
  </si>
  <si>
    <t>251 20 01 03</t>
  </si>
  <si>
    <t>251 20 02 00</t>
  </si>
  <si>
    <t>251 20 02 01</t>
  </si>
  <si>
    <t>251 20 02 02</t>
  </si>
  <si>
    <t>251 20 02 03</t>
  </si>
  <si>
    <t>251 20 03 00</t>
  </si>
  <si>
    <t>251 20 03 01</t>
  </si>
  <si>
    <t>251 20 03 02</t>
  </si>
  <si>
    <t>251 20 03 03</t>
  </si>
  <si>
    <t>251 20 04 00</t>
  </si>
  <si>
    <t>251 20 04 01</t>
  </si>
  <si>
    <t>251 20 04 02</t>
  </si>
  <si>
    <t>251 20 04 03</t>
  </si>
  <si>
    <t>251 20 05 00</t>
  </si>
  <si>
    <t>251 20 05 01</t>
  </si>
  <si>
    <t>251 20 05 02</t>
  </si>
  <si>
    <t>251 20 05 03</t>
  </si>
  <si>
    <t>251 20 06 00</t>
  </si>
  <si>
    <t>251 20 06 01</t>
  </si>
  <si>
    <t>251 20 06 02</t>
  </si>
  <si>
    <t>251 20 06 03</t>
  </si>
  <si>
    <t>251 20 07 00</t>
  </si>
  <si>
    <t>251 20 07 01</t>
  </si>
  <si>
    <t>251 20 07 02</t>
  </si>
  <si>
    <t>251 20 07 03</t>
  </si>
  <si>
    <t>251 20 08 00</t>
  </si>
  <si>
    <t>251 20 08 01</t>
  </si>
  <si>
    <t>251 20 08 02</t>
  </si>
  <si>
    <t>251 20 08 03</t>
  </si>
  <si>
    <t>251 20 09 00</t>
  </si>
  <si>
    <t>251 20 09 01</t>
  </si>
  <si>
    <t>251 20 09 02</t>
  </si>
  <si>
    <t>251 20 09 03</t>
  </si>
  <si>
    <t>251 30 00 00</t>
  </si>
  <si>
    <t>251 30 01 00</t>
  </si>
  <si>
    <t>251 30 01 01</t>
  </si>
  <si>
    <t>251 30 01 02</t>
  </si>
  <si>
    <t>251 30 01 03</t>
  </si>
  <si>
    <t>251 30 02 00</t>
  </si>
  <si>
    <t>251 30 02 01</t>
  </si>
  <si>
    <t>251 30 02 02</t>
  </si>
  <si>
    <t>251 30 02 03</t>
  </si>
  <si>
    <t>251 30 03 00</t>
  </si>
  <si>
    <t>251 30 03 01</t>
  </si>
  <si>
    <t>251 30 03 02</t>
  </si>
  <si>
    <t>251 30 03 03</t>
  </si>
  <si>
    <t>251 30 04 00</t>
  </si>
  <si>
    <t>251 30 04 01</t>
  </si>
  <si>
    <t>251 30 04 02</t>
  </si>
  <si>
    <t>251 30 04 03</t>
  </si>
  <si>
    <t>251 30 05 00</t>
  </si>
  <si>
    <t>251 30 05 01</t>
  </si>
  <si>
    <t>251 30 05 02</t>
  </si>
  <si>
    <t>251 30 05 03</t>
  </si>
  <si>
    <t>251 30 06 00</t>
  </si>
  <si>
    <t>251 30 06 01</t>
  </si>
  <si>
    <t>251 30 06 02</t>
  </si>
  <si>
    <t>251 30 06 03</t>
  </si>
  <si>
    <t>251 30 07 00</t>
  </si>
  <si>
    <t>251 30 07 01</t>
  </si>
  <si>
    <t>251 30 07 02</t>
  </si>
  <si>
    <t>251 30 07 03</t>
  </si>
  <si>
    <t>251 30 08 00</t>
  </si>
  <si>
    <t>251 30 08 01</t>
  </si>
  <si>
    <t>251 30 08 02</t>
  </si>
  <si>
    <t>251 30 08 03</t>
  </si>
  <si>
    <t>251 30 09 00</t>
  </si>
  <si>
    <t>251 30 09 01</t>
  </si>
  <si>
    <t>251 30 09 02</t>
  </si>
  <si>
    <t>251 30 09 03</t>
  </si>
  <si>
    <t>251 30 10 00</t>
  </si>
  <si>
    <t>251 30 10 01</t>
  </si>
  <si>
    <t>251 30 10 02</t>
  </si>
  <si>
    <t>251 30 11 00</t>
  </si>
  <si>
    <t>251 30 11 01</t>
  </si>
  <si>
    <t>251 30 11 02</t>
  </si>
  <si>
    <t>251 30 12 00</t>
  </si>
  <si>
    <t>251 30 12 01</t>
  </si>
  <si>
    <t>251 30 12 02</t>
  </si>
  <si>
    <t>251 30 12 03</t>
  </si>
  <si>
    <t>251 30 13 00</t>
  </si>
  <si>
    <t>251 30 13 01</t>
  </si>
  <si>
    <t>251 30 13 02</t>
  </si>
  <si>
    <t>251 30 13 03</t>
  </si>
  <si>
    <t>251 40 00 00</t>
  </si>
  <si>
    <t>251 40 01 00</t>
  </si>
  <si>
    <t>251 40 01 01</t>
  </si>
  <si>
    <t>251 40 01 02</t>
  </si>
  <si>
    <t>251 40 01 03</t>
  </si>
  <si>
    <t>251 40 02 00</t>
  </si>
  <si>
    <t>251 40 02 01</t>
  </si>
  <si>
    <t>251 40 02 02</t>
  </si>
  <si>
    <t>251 40 02 03</t>
  </si>
  <si>
    <t>251 50 00 00</t>
  </si>
  <si>
    <t>251 50 01 00</t>
  </si>
  <si>
    <t>251 50 01 01</t>
  </si>
  <si>
    <t>251 50 01 02</t>
  </si>
  <si>
    <t>251 50 01 03</t>
  </si>
  <si>
    <t>251 60 00 00</t>
  </si>
  <si>
    <t>251 60 01 00</t>
  </si>
  <si>
    <t>251 60 01 01</t>
  </si>
  <si>
    <t>251 60 01 02</t>
  </si>
  <si>
    <t>251 60 01 03</t>
  </si>
  <si>
    <t>251 60 02 00</t>
  </si>
  <si>
    <t>251 60 02 01</t>
  </si>
  <si>
    <t>251 60 02 02</t>
  </si>
  <si>
    <t>251 60 02 03</t>
  </si>
  <si>
    <t>251 60 03 00</t>
  </si>
  <si>
    <t>251 60 03 01</t>
  </si>
  <si>
    <t>251 60 03 02</t>
  </si>
  <si>
    <t>251 60 03 03</t>
  </si>
  <si>
    <t>251 60 04 00</t>
  </si>
  <si>
    <t>251 60 04 01</t>
  </si>
  <si>
    <t>251 60 04 02</t>
  </si>
  <si>
    <t>251 60 04 03</t>
  </si>
  <si>
    <t>251 60 05 00</t>
  </si>
  <si>
    <t>General Econ</t>
  </si>
  <si>
    <t>Evaluation-G</t>
  </si>
  <si>
    <t>251 60 05 02</t>
  </si>
  <si>
    <t>251 60 05 03</t>
  </si>
  <si>
    <t>251 60 06 00</t>
  </si>
  <si>
    <t>251 60 06 01</t>
  </si>
  <si>
    <t>251 60 06 02</t>
  </si>
  <si>
    <t>251 60 06 03</t>
  </si>
  <si>
    <t>251 60 07 00</t>
  </si>
  <si>
    <t>251 60 08 00</t>
  </si>
  <si>
    <t>251 60 08 01</t>
  </si>
  <si>
    <t>251 60 08 02</t>
  </si>
  <si>
    <t>251 60 08 03</t>
  </si>
  <si>
    <t>252 00 00 00</t>
  </si>
  <si>
    <t>252 10 00 00</t>
  </si>
  <si>
    <t>252 10 01 00</t>
  </si>
  <si>
    <t>252 10 01 01</t>
  </si>
  <si>
    <t>252 10 01 02</t>
  </si>
  <si>
    <t>252 10 01 03</t>
  </si>
  <si>
    <t>252 10 02 00</t>
  </si>
  <si>
    <t>252 10 02 01</t>
  </si>
  <si>
    <t>252 10 02 02</t>
  </si>
  <si>
    <t>252 10 02 03</t>
  </si>
  <si>
    <t>252 10 03 00</t>
  </si>
  <si>
    <t>252 10 03 01</t>
  </si>
  <si>
    <t>252 10 03 02</t>
  </si>
  <si>
    <t>252 10 03 03</t>
  </si>
  <si>
    <t>252 10 04 00</t>
  </si>
  <si>
    <t>252 10 04 01</t>
  </si>
  <si>
    <t>252 10 04 02</t>
  </si>
  <si>
    <t>252 10 04 03</t>
  </si>
  <si>
    <t>252 10 05 00</t>
  </si>
  <si>
    <t>252 10 05 01</t>
  </si>
  <si>
    <t>252 10 05 02</t>
  </si>
  <si>
    <t>252 10 05 03</t>
  </si>
  <si>
    <t>252 10 06 00</t>
  </si>
  <si>
    <t>252 10 06 01</t>
  </si>
  <si>
    <t>252 10 06 02</t>
  </si>
  <si>
    <t>252 10 06 03</t>
  </si>
  <si>
    <t>252 20 00 00</t>
  </si>
  <si>
    <t>252 20 01 00</t>
  </si>
  <si>
    <t>252 20 01 01</t>
  </si>
  <si>
    <t>252 20 01 02</t>
  </si>
  <si>
    <t>252 20 01 03</t>
  </si>
  <si>
    <t>252 20 02 00</t>
  </si>
  <si>
    <t>252 20 02 01</t>
  </si>
  <si>
    <t>252 20 02 02</t>
  </si>
  <si>
    <t>252 20 02 03</t>
  </si>
  <si>
    <t>252 20 03 00</t>
  </si>
  <si>
    <t>252 20 03 01</t>
  </si>
  <si>
    <t>252 20 03 02</t>
  </si>
  <si>
    <t>252 20 03 03</t>
  </si>
  <si>
    <t>252 20 04 00</t>
  </si>
  <si>
    <t>252 20 04 01</t>
  </si>
  <si>
    <t>252 20 04 02</t>
  </si>
  <si>
    <t>252 20 04 03</t>
  </si>
  <si>
    <t>252 20 05 00</t>
  </si>
  <si>
    <t>252 20 05 01</t>
  </si>
  <si>
    <t>252 20 05 02</t>
  </si>
  <si>
    <t>252 20 05 03</t>
  </si>
  <si>
    <t>252 20 06 00</t>
  </si>
  <si>
    <t>252 20 06 01</t>
  </si>
  <si>
    <t>252 20 06 02</t>
  </si>
  <si>
    <t>252 20 06 03</t>
  </si>
  <si>
    <t>252 20 07 00</t>
  </si>
  <si>
    <t>252 20 07 01</t>
  </si>
  <si>
    <t>252 20 07 02</t>
  </si>
  <si>
    <t>252 20 07 03</t>
  </si>
  <si>
    <t>252 20 08 00</t>
  </si>
  <si>
    <t>252 20 08 01</t>
  </si>
  <si>
    <t>252 20 08 02</t>
  </si>
  <si>
    <t>252 20 08 03</t>
  </si>
  <si>
    <t>252 20 09 00</t>
  </si>
  <si>
    <t>252 20 09 01</t>
  </si>
  <si>
    <t>252 20 09 02</t>
  </si>
  <si>
    <t>252 20 09 03</t>
  </si>
  <si>
    <t>252 20 10 00</t>
  </si>
  <si>
    <t>252 20 10 01</t>
  </si>
  <si>
    <t>252 20 10 02</t>
  </si>
  <si>
    <t>252 20 10 03</t>
  </si>
  <si>
    <t>252 20 11 00</t>
  </si>
  <si>
    <t>252 20 11 01</t>
  </si>
  <si>
    <t>252 20 11 02</t>
  </si>
  <si>
    <t>252 20 11 03</t>
  </si>
  <si>
    <t>252 20 12 00</t>
  </si>
  <si>
    <t>252 20 12 01</t>
  </si>
  <si>
    <t>252 20 12 02</t>
  </si>
  <si>
    <t>252 20 12 03</t>
  </si>
  <si>
    <t>252 30 00 00</t>
  </si>
  <si>
    <t>252 30 01 00</t>
  </si>
  <si>
    <t>252 30 01 01</t>
  </si>
  <si>
    <t>252 30 01 02</t>
  </si>
  <si>
    <t>252 30 01 03</t>
  </si>
  <si>
    <t>Decentralise</t>
  </si>
  <si>
    <t>253 10 00 00</t>
  </si>
  <si>
    <t>253 10 01 00</t>
  </si>
  <si>
    <t>253 10 01 01</t>
  </si>
  <si>
    <t>253 10 01 02</t>
  </si>
  <si>
    <t>253 10 01 03</t>
  </si>
  <si>
    <t>253 10 02 00</t>
  </si>
  <si>
    <t>253 10 02 01</t>
  </si>
  <si>
    <t>253 10 02 02</t>
  </si>
  <si>
    <t>253 10 02 03</t>
  </si>
  <si>
    <t>253 10 03 00</t>
  </si>
  <si>
    <t>253 10 03 01</t>
  </si>
  <si>
    <t>253 10 03 02</t>
  </si>
  <si>
    <t>253 10 03 03</t>
  </si>
  <si>
    <t>253 10 04 00</t>
  </si>
  <si>
    <t>253 10 04 01</t>
  </si>
  <si>
    <t>253 10 04 02</t>
  </si>
  <si>
    <t>253 10 04 03</t>
  </si>
  <si>
    <t>253 10 05 00</t>
  </si>
  <si>
    <t>253 10 05 01</t>
  </si>
  <si>
    <t>253 10 05 02</t>
  </si>
  <si>
    <t>253 10 05 03</t>
  </si>
  <si>
    <t>253 10 06 00</t>
  </si>
  <si>
    <t>253 10 06 01</t>
  </si>
  <si>
    <t>253 10 06 02</t>
  </si>
  <si>
    <t>253 10 06 03</t>
  </si>
  <si>
    <t>253 10 07 00</t>
  </si>
  <si>
    <t>253 10 07 01</t>
  </si>
  <si>
    <t>253 10 07 02</t>
  </si>
  <si>
    <t>253 10 07 03</t>
  </si>
  <si>
    <t>253 10 08 00</t>
  </si>
  <si>
    <t>253 10 08 01</t>
  </si>
  <si>
    <t>253 10 08 02</t>
  </si>
  <si>
    <t>253 10 08 03</t>
  </si>
  <si>
    <t>253 10 09 00</t>
  </si>
  <si>
    <t>253 10 09 01</t>
  </si>
  <si>
    <t>253 10 09 02</t>
  </si>
  <si>
    <t>253 10 09 03</t>
  </si>
  <si>
    <t>253 10 10 00</t>
  </si>
  <si>
    <t>253 10 10 01</t>
  </si>
  <si>
    <t>253 10 10 02</t>
  </si>
  <si>
    <t>253 10 10 03</t>
  </si>
  <si>
    <t>253 10 11 00</t>
  </si>
  <si>
    <t>253 10 11 01</t>
  </si>
  <si>
    <t>253 10 11 02</t>
  </si>
  <si>
    <t>253 10 11 03</t>
  </si>
  <si>
    <t>Expenditures</t>
  </si>
  <si>
    <t>Schemes (not</t>
  </si>
  <si>
    <t>Plan Program</t>
  </si>
  <si>
    <t>254 10 01 01</t>
  </si>
  <si>
    <t>254 10 01 02</t>
  </si>
  <si>
    <t>254 10 01 03</t>
  </si>
  <si>
    <t>254 10 01 04</t>
  </si>
  <si>
    <t>254 10 01 05</t>
  </si>
  <si>
    <t>254 10 01 06</t>
  </si>
  <si>
    <t>254 10 01 07</t>
  </si>
  <si>
    <t>254 10 01 08</t>
  </si>
  <si>
    <t>254 10 01 09</t>
  </si>
  <si>
    <t>254 10 01 10</t>
  </si>
  <si>
    <t>254 10 01 11</t>
  </si>
  <si>
    <t>254 10 01 12</t>
  </si>
  <si>
    <t>254 10 01 13</t>
  </si>
  <si>
    <t>254 10 01 14</t>
  </si>
  <si>
    <t>254 10 01 99</t>
  </si>
  <si>
    <t>254 20 01 00</t>
  </si>
  <si>
    <t>254 20 01 01</t>
  </si>
  <si>
    <t>254 20 01 02</t>
  </si>
  <si>
    <t>254 20 01 03</t>
  </si>
  <si>
    <t>254 20 01 04</t>
  </si>
  <si>
    <t>254 20 01 05</t>
  </si>
  <si>
    <t>254 20 01 06</t>
  </si>
  <si>
    <t>254 20 01 07</t>
  </si>
  <si>
    <t>254 20 01 08</t>
  </si>
  <si>
    <t>254 20 01 09</t>
  </si>
  <si>
    <t>254 20 01 10</t>
  </si>
  <si>
    <t>254 20 01 11</t>
  </si>
  <si>
    <t>254 20 01 12</t>
  </si>
  <si>
    <t>254 20 01 13</t>
  </si>
  <si>
    <t>254 20 01 14</t>
  </si>
  <si>
    <t>254 20 01 15</t>
  </si>
  <si>
    <t>254 20 01 16</t>
  </si>
  <si>
    <t>254 20 01 17</t>
  </si>
  <si>
    <t>254 20 01 18</t>
  </si>
  <si>
    <t>254 20 01 19</t>
  </si>
  <si>
    <t>254 20 01 24</t>
  </si>
  <si>
    <t>254 20 01 25</t>
  </si>
  <si>
    <t>254 20 01 26</t>
  </si>
  <si>
    <t>254 20 01 99</t>
  </si>
  <si>
    <t>255 00 00 00</t>
  </si>
  <si>
    <t>255 10 00 00</t>
  </si>
  <si>
    <t>255 10 01 00</t>
  </si>
  <si>
    <t>255 10 01 01</t>
  </si>
  <si>
    <t>255 10 01 02</t>
  </si>
  <si>
    <t>255 10 01 03</t>
  </si>
  <si>
    <t>255 10 01 04</t>
  </si>
  <si>
    <t>255 10 01 05</t>
  </si>
  <si>
    <t>255 20 00 00</t>
  </si>
  <si>
    <t>255 20 01 00</t>
  </si>
  <si>
    <t>Maintenance</t>
  </si>
  <si>
    <t>Agriculture-</t>
  </si>
  <si>
    <t>Husbandry -</t>
  </si>
  <si>
    <t>Husbandry-Ot</t>
  </si>
  <si>
    <t>255 20 03 00</t>
  </si>
  <si>
    <t>255 20 04 00</t>
  </si>
  <si>
    <t>Industries-P</t>
  </si>
  <si>
    <t>Industries-O</t>
  </si>
  <si>
    <t>255 20 05 00</t>
  </si>
  <si>
    <t>Welfare- Mai</t>
  </si>
  <si>
    <t>Welfare-Purc</t>
  </si>
  <si>
    <t>Welfare-Othe</t>
  </si>
  <si>
    <t>Homeopathy (</t>
  </si>
  <si>
    <t>Unani-Purcha</t>
  </si>
  <si>
    <t>Education -</t>
  </si>
  <si>
    <t>Education-Pu</t>
  </si>
  <si>
    <t>Education-Ot</t>
  </si>
  <si>
    <t>Education -P</t>
  </si>
  <si>
    <t>Education -O</t>
  </si>
  <si>
    <t>Scheduled Ca</t>
  </si>
  <si>
    <t>Development</t>
  </si>
  <si>
    <t>Scheduled Tr</t>
  </si>
  <si>
    <t>Garment Maki</t>
  </si>
  <si>
    <t>and Garment</t>
  </si>
  <si>
    <t>255 20 16 00</t>
  </si>
  <si>
    <t>255 20 16 99</t>
  </si>
  <si>
    <t>255 20 17 00</t>
  </si>
  <si>
    <t>of Consumabl</t>
  </si>
  <si>
    <t>256 00 00 00</t>
  </si>
  <si>
    <t>256 10 00 00</t>
  </si>
  <si>
    <t>256 10 01 00</t>
  </si>
  <si>
    <t>256 10 01 01</t>
  </si>
  <si>
    <t>256 10 01 02</t>
  </si>
  <si>
    <t>256 10 01 03</t>
  </si>
  <si>
    <t>256 10 01 04</t>
  </si>
  <si>
    <t>256 10 01 05</t>
  </si>
  <si>
    <t>256 10 01 06</t>
  </si>
  <si>
    <t>256 10 01 07</t>
  </si>
  <si>
    <t>256 10 01 08</t>
  </si>
  <si>
    <t>Local Area D</t>
  </si>
  <si>
    <t>256 10 01 10</t>
  </si>
  <si>
    <t>256 10 01 11</t>
  </si>
  <si>
    <t>256 10 01 12</t>
  </si>
  <si>
    <t>256 10 01 13</t>
  </si>
  <si>
    <t>256 10 01 99</t>
  </si>
  <si>
    <t>260 00 00 00</t>
  </si>
  <si>
    <t>260 10 00 00</t>
  </si>
  <si>
    <t>260 10 01 00</t>
  </si>
  <si>
    <t>260 10 01 01</t>
  </si>
  <si>
    <t>260 10 01 02</t>
  </si>
  <si>
    <t>Grants, Cont</t>
  </si>
  <si>
    <t>Nilathezhuth</t>
  </si>
  <si>
    <t>sports organ</t>
  </si>
  <si>
    <t>260 20 00 00</t>
  </si>
  <si>
    <t>260 20 01 00</t>
  </si>
  <si>
    <t>Special Fund</t>
  </si>
  <si>
    <t>260 30 00 00</t>
  </si>
  <si>
    <t>260 30 01 00</t>
  </si>
  <si>
    <t>Unemployment</t>
  </si>
  <si>
    <t>270 00 00 00</t>
  </si>
  <si>
    <t>270 10 00 00</t>
  </si>
  <si>
    <t>270 10 01 00</t>
  </si>
  <si>
    <t>270 10 01 01</t>
  </si>
  <si>
    <t>Provision fo</t>
  </si>
  <si>
    <t>Professional</t>
  </si>
  <si>
    <t>270 10 01 03</t>
  </si>
  <si>
    <t>270 10 01 04</t>
  </si>
  <si>
    <t>270 10 01 05</t>
  </si>
  <si>
    <t>Adulteration</t>
  </si>
  <si>
    <t>270 10 01 08</t>
  </si>
  <si>
    <t>270 10 01 09</t>
  </si>
  <si>
    <t>270 10 01 99</t>
  </si>
  <si>
    <t>270 20 00 00</t>
  </si>
  <si>
    <t>270 20 01 00</t>
  </si>
  <si>
    <t>270 20 01 01</t>
  </si>
  <si>
    <t>270 20 01 02</t>
  </si>
  <si>
    <t>270 20 01 03</t>
  </si>
  <si>
    <t>270 20 01 99</t>
  </si>
  <si>
    <t>270 30 00 00</t>
  </si>
  <si>
    <t>270 30 01 00</t>
  </si>
  <si>
    <t>270 30 01 01</t>
  </si>
  <si>
    <t>270 30 01 02</t>
  </si>
  <si>
    <t>270 30 01 03</t>
  </si>
  <si>
    <t>270 30 02 00</t>
  </si>
  <si>
    <t>270 30 02 01</t>
  </si>
  <si>
    <t>270 30 02 02</t>
  </si>
  <si>
    <t>270 30 02 03</t>
  </si>
  <si>
    <t>270 30 02 04</t>
  </si>
  <si>
    <t>270 30 02 05</t>
  </si>
  <si>
    <t>270 30 03 00</t>
  </si>
  <si>
    <t>270 30 03 01</t>
  </si>
  <si>
    <t>270 30 04 00</t>
  </si>
  <si>
    <t>270 30 04 01</t>
  </si>
  <si>
    <t>270 30 04 02</t>
  </si>
  <si>
    <t>270 30 04 99</t>
  </si>
  <si>
    <t>270 30 99 00</t>
  </si>
  <si>
    <t>270 30 99 01</t>
  </si>
  <si>
    <t>270 40 00 00</t>
  </si>
  <si>
    <t>270 40 01 00</t>
  </si>
  <si>
    <t>270 40 01 01</t>
  </si>
  <si>
    <t>270 40 01 02</t>
  </si>
  <si>
    <t>270 40 01 99</t>
  </si>
  <si>
    <t>270 50 00 00</t>
  </si>
  <si>
    <t>270 50 01 00</t>
  </si>
  <si>
    <t>270 50 01 01</t>
  </si>
  <si>
    <t>271 00 00 00</t>
  </si>
  <si>
    <t>271 10 00 00</t>
  </si>
  <si>
    <t>271 10 01 00</t>
  </si>
  <si>
    <t>271 10 01 01</t>
  </si>
  <si>
    <t>271 10 01 02</t>
  </si>
  <si>
    <t>271 20 00 00</t>
  </si>
  <si>
    <t>271 20 01 00</t>
  </si>
  <si>
    <t>271 20 01 01</t>
  </si>
  <si>
    <t>272 00 00 00</t>
  </si>
  <si>
    <t>272 20 00 00</t>
  </si>
  <si>
    <t>272 20 01 00</t>
  </si>
  <si>
    <t>272 20 01 01</t>
  </si>
  <si>
    <t>272 30 00 00</t>
  </si>
  <si>
    <t>272 30 01 00</t>
  </si>
  <si>
    <t>272 30 01 01</t>
  </si>
  <si>
    <t>272 31 00 00</t>
  </si>
  <si>
    <t>272 31 01 00</t>
  </si>
  <si>
    <t>272 31 01 01</t>
  </si>
  <si>
    <t>272 32 00 00</t>
  </si>
  <si>
    <t>272 32 01 00</t>
  </si>
  <si>
    <t>272 32 01 01</t>
  </si>
  <si>
    <t>272 33 00 00</t>
  </si>
  <si>
    <t>272 33 01 00</t>
  </si>
  <si>
    <t>272 33 01 01</t>
  </si>
  <si>
    <t>272 40 00 00</t>
  </si>
  <si>
    <t>272 40 01 00</t>
  </si>
  <si>
    <t>272 40 01 01</t>
  </si>
  <si>
    <t>272 50 00 00</t>
  </si>
  <si>
    <t>272 50 01 00</t>
  </si>
  <si>
    <t>272 50 01 01</t>
  </si>
  <si>
    <t>272 60 00 00</t>
  </si>
  <si>
    <t>272 60 01 00</t>
  </si>
  <si>
    <t>272 60 01 01</t>
  </si>
  <si>
    <t>272 70 00 00</t>
  </si>
  <si>
    <t>272 70 01 00</t>
  </si>
  <si>
    <t>272 70 01 01</t>
  </si>
  <si>
    <t>272 80 00 00</t>
  </si>
  <si>
    <t>272 80 01 00</t>
  </si>
  <si>
    <t>272 80 01 01</t>
  </si>
  <si>
    <t>280 00 00 00</t>
  </si>
  <si>
    <t>280 10 00 00</t>
  </si>
  <si>
    <t>280 10 01 00</t>
  </si>
  <si>
    <t>280 10 01 01</t>
  </si>
  <si>
    <t>280 10 01 02</t>
  </si>
  <si>
    <t>280 10 01 03</t>
  </si>
  <si>
    <t>280 10 01 04</t>
  </si>
  <si>
    <t>280 20 00 00</t>
  </si>
  <si>
    <t>280 20 01 00</t>
  </si>
  <si>
    <t>280 20 01 01</t>
  </si>
  <si>
    <t>280 20 01 02</t>
  </si>
  <si>
    <t>280 20 02 00</t>
  </si>
  <si>
    <t>280 20 02 01</t>
  </si>
  <si>
    <t>280 20 03 00</t>
  </si>
  <si>
    <t>280 20 03 01</t>
  </si>
  <si>
    <t>280 20 03 02</t>
  </si>
  <si>
    <t>280 20 04 00</t>
  </si>
  <si>
    <t>280 20 04 01</t>
  </si>
  <si>
    <t>280 30 00 00</t>
  </si>
  <si>
    <t>280 20 04 02</t>
  </si>
  <si>
    <t>280 30 01 00</t>
  </si>
  <si>
    <t>280 30 01 01</t>
  </si>
  <si>
    <t>Prior Period</t>
  </si>
  <si>
    <t>280 30 01 03</t>
  </si>
  <si>
    <t>280 30 02 00</t>
  </si>
  <si>
    <t>280 30 02 01</t>
  </si>
  <si>
    <t>280 30 03 00</t>
  </si>
  <si>
    <t>280 30 03 01</t>
  </si>
  <si>
    <t>280 30 04 00</t>
  </si>
  <si>
    <t>280 30 04 01</t>
  </si>
  <si>
    <t>280 30 04 02</t>
  </si>
  <si>
    <t>280 30 05 00</t>
  </si>
  <si>
    <t>280 30 05 99</t>
  </si>
  <si>
    <t>280 50 00 00</t>
  </si>
  <si>
    <t>280 50 01 00</t>
  </si>
  <si>
    <t>280 50 01 03</t>
  </si>
  <si>
    <t>non-resident</t>
  </si>
  <si>
    <t>280 60 00 00</t>
  </si>
  <si>
    <t>280 60 01 00</t>
  </si>
  <si>
    <t>280 60 01 01</t>
  </si>
  <si>
    <t>280 60 01 02</t>
  </si>
  <si>
    <t>280 60 02 00</t>
  </si>
  <si>
    <t>280 60 02 01</t>
  </si>
  <si>
    <t>280 60 03 00</t>
  </si>
  <si>
    <t>280 60 03 01</t>
  </si>
  <si>
    <t>280 60 03 02</t>
  </si>
  <si>
    <t>280 60 04 00</t>
  </si>
  <si>
    <t>280 60 04 99</t>
  </si>
  <si>
    <t>280 60 04 01</t>
  </si>
  <si>
    <t>280 80 00 00</t>
  </si>
  <si>
    <t>280 80 01 00</t>
  </si>
  <si>
    <t>280 80 01 01</t>
  </si>
  <si>
    <t>280 80 02 00</t>
  </si>
  <si>
    <t>280 80 02 01</t>
  </si>
  <si>
    <t>280 80 03 00</t>
  </si>
  <si>
    <t>280 80 03 01</t>
  </si>
  <si>
    <t>280 80 04 00</t>
  </si>
  <si>
    <t>280 80 04 01</t>
  </si>
  <si>
    <t>280 80 05 00</t>
  </si>
  <si>
    <t>280 80 05 01</t>
  </si>
  <si>
    <t>280 80 06 00</t>
  </si>
  <si>
    <t>280 80 06 01</t>
  </si>
  <si>
    <t>280 80 07 00</t>
  </si>
  <si>
    <t>280 80 07 01</t>
  </si>
  <si>
    <t>290 00 00 00</t>
  </si>
  <si>
    <t>290 10 00 00</t>
  </si>
  <si>
    <t>290 10 01 00</t>
  </si>
  <si>
    <t>290 10 01 01</t>
  </si>
  <si>
    <t>310 00 00 00</t>
  </si>
  <si>
    <t>310 10 00 00</t>
  </si>
  <si>
    <t>310 10 01 00</t>
  </si>
  <si>
    <t>310 10 01 01</t>
  </si>
  <si>
    <t>310 10 01 02</t>
  </si>
  <si>
    <t>310 90 00 00</t>
  </si>
  <si>
    <t>310 90 01 00</t>
  </si>
  <si>
    <t>310 90 01 01</t>
  </si>
  <si>
    <t>311 00 00 00</t>
  </si>
  <si>
    <t>311 10 00 00</t>
  </si>
  <si>
    <t>311 10 01 00</t>
  </si>
  <si>
    <t>311 10 01 01</t>
  </si>
  <si>
    <t>311 10 01 99</t>
  </si>
  <si>
    <t>and Other Sp</t>
  </si>
  <si>
    <t>Capital Expe</t>
  </si>
  <si>
    <t>Revenue Expe</t>
  </si>
  <si>
    <t>for Capital</t>
  </si>
  <si>
    <t>for Revenue</t>
  </si>
  <si>
    <t>311 50 00 00</t>
  </si>
  <si>
    <t>311 50 01 00</t>
  </si>
  <si>
    <t>311 50 01 01</t>
  </si>
  <si>
    <t>311 71 00 00</t>
  </si>
  <si>
    <t>311 71 01 00</t>
  </si>
  <si>
    <t>311 71 01 01</t>
  </si>
  <si>
    <t>311 71 01 99</t>
  </si>
  <si>
    <t>312 00 00 00</t>
  </si>
  <si>
    <t>312 10 00 00</t>
  </si>
  <si>
    <t>312 10 01 00</t>
  </si>
  <si>
    <t>312 10 01 01</t>
  </si>
  <si>
    <t>312 10 01 02</t>
  </si>
  <si>
    <t>312 10 01 99</t>
  </si>
  <si>
    <t>312 11 00 00</t>
  </si>
  <si>
    <t>312 11 01 00</t>
  </si>
  <si>
    <t>312 11 01 01</t>
  </si>
  <si>
    <t>312 20 00 00</t>
  </si>
  <si>
    <t>312 20 01 00</t>
  </si>
  <si>
    <t>312 20 01 01</t>
  </si>
  <si>
    <t>312 30 00 00</t>
  </si>
  <si>
    <t>312 30 01 00</t>
  </si>
  <si>
    <t>312 30 01 01</t>
  </si>
  <si>
    <t>312 40 00 00</t>
  </si>
  <si>
    <t>312 40 01 00</t>
  </si>
  <si>
    <t>312 40 01 01</t>
  </si>
  <si>
    <t>312 50 00 00</t>
  </si>
  <si>
    <t>312 50 01 00</t>
  </si>
  <si>
    <t>312 50 01 01</t>
  </si>
  <si>
    <t>312 60 00 00</t>
  </si>
  <si>
    <t>312 60 01 00</t>
  </si>
  <si>
    <t>312 60 01 01</t>
  </si>
  <si>
    <t>320 00 00 00</t>
  </si>
  <si>
    <t>320 10 00 00</t>
  </si>
  <si>
    <t>320 10 01 00</t>
  </si>
  <si>
    <t>Centrally Sp</t>
  </si>
  <si>
    <t>Guarantee Ac</t>
  </si>
  <si>
    <t>320 10 01 02</t>
  </si>
  <si>
    <t>320 10 01 04</t>
  </si>
  <si>
    <t>Purposes - C</t>
  </si>
  <si>
    <t>Grants, Fund</t>
  </si>
  <si>
    <t>Government G</t>
  </si>
  <si>
    <t>320 20 00 00</t>
  </si>
  <si>
    <t>320 20 01 00</t>
  </si>
  <si>
    <t>320 20 01 01</t>
  </si>
  <si>
    <t>320 20 01 02</t>
  </si>
  <si>
    <t>320 20 01 03</t>
  </si>
  <si>
    <t>320 20 01 04</t>
  </si>
  <si>
    <t>320 20 02 00</t>
  </si>
  <si>
    <t>320 20 02 01</t>
  </si>
  <si>
    <t>320 20 02 02</t>
  </si>
  <si>
    <t>320 20 02 03</t>
  </si>
  <si>
    <t>320 20 02 04</t>
  </si>
  <si>
    <t>320 20 02 05</t>
  </si>
  <si>
    <t>320 20 02 06</t>
  </si>
  <si>
    <t>320 20 02 07</t>
  </si>
  <si>
    <t>320 20 02 08</t>
  </si>
  <si>
    <t>320 20 02 09</t>
  </si>
  <si>
    <t>320 20 02 10</t>
  </si>
  <si>
    <t>320 20 02 11</t>
  </si>
  <si>
    <t>320 20 02 12</t>
  </si>
  <si>
    <t>320 20 02 13</t>
  </si>
  <si>
    <t>320 20 02 14</t>
  </si>
  <si>
    <t>Centre- Capi</t>
  </si>
  <si>
    <t>320 20 02 99</t>
  </si>
  <si>
    <t>Fund and Sta</t>
  </si>
  <si>
    <t>Members of P</t>
  </si>
  <si>
    <t>Members of L</t>
  </si>
  <si>
    <t>320 30 01 00</t>
  </si>
  <si>
    <t>Agencies - J</t>
  </si>
  <si>
    <t>Agencies - T</t>
  </si>
  <si>
    <t>320 40 00 00</t>
  </si>
  <si>
    <t>320 40 01 00</t>
  </si>
  <si>
    <t>NABARD Assis</t>
  </si>
  <si>
    <t>320 50 00 00</t>
  </si>
  <si>
    <t>320 50 01 00</t>
  </si>
  <si>
    <t>320 50 01 01</t>
  </si>
  <si>
    <t>Organization</t>
  </si>
  <si>
    <t>320 60 01 00</t>
  </si>
  <si>
    <t>Contribution</t>
  </si>
  <si>
    <t>Projects (fo</t>
  </si>
  <si>
    <t>Municipaliti</t>
  </si>
  <si>
    <t>Municipal Co</t>
  </si>
  <si>
    <t>Village Panc</t>
  </si>
  <si>
    <t>District Pan</t>
  </si>
  <si>
    <t>Block Pancha</t>
  </si>
  <si>
    <t>Purposes (fo</t>
  </si>
  <si>
    <t>320 80 00 00</t>
  </si>
  <si>
    <t>320 80 01 00</t>
  </si>
  <si>
    <t>320 80 01 01</t>
  </si>
  <si>
    <t>320 80 01 99</t>
  </si>
  <si>
    <t>330 00 00 00</t>
  </si>
  <si>
    <t>330 10 00 00</t>
  </si>
  <si>
    <t>330 10 01 00</t>
  </si>
  <si>
    <t>330 10 01 01</t>
  </si>
  <si>
    <t>330 20 00 00</t>
  </si>
  <si>
    <t>330 20 01 00</t>
  </si>
  <si>
    <t>330 20 01 01</t>
  </si>
  <si>
    <t>330 30 00 00</t>
  </si>
  <si>
    <t>330 30 01 00</t>
  </si>
  <si>
    <t>330 30 01 01</t>
  </si>
  <si>
    <t>330 40 00 00</t>
  </si>
  <si>
    <t>330 40 01 00</t>
  </si>
  <si>
    <t>330 40 01 01</t>
  </si>
  <si>
    <t>330 50 00 00</t>
  </si>
  <si>
    <t>330 50 01 00</t>
  </si>
  <si>
    <t>330 50 01 01</t>
  </si>
  <si>
    <t>330 50 01 02</t>
  </si>
  <si>
    <t>330 50 01 99</t>
  </si>
  <si>
    <t>330 50 02 00</t>
  </si>
  <si>
    <t>330 50 02 01</t>
  </si>
  <si>
    <t>330 50 02 02</t>
  </si>
  <si>
    <t>330 50 02 03</t>
  </si>
  <si>
    <t>330 50 02 04</t>
  </si>
  <si>
    <t>330 50 02 99</t>
  </si>
  <si>
    <t>330 60 00 00</t>
  </si>
  <si>
    <t>330 60 01 00</t>
  </si>
  <si>
    <t>330 60 01 01</t>
  </si>
  <si>
    <t>330 70 00 00</t>
  </si>
  <si>
    <t>330 70 01 00</t>
  </si>
  <si>
    <t>330 70 01 01</t>
  </si>
  <si>
    <t>330 70 01 02</t>
  </si>
  <si>
    <t>330 80 00 00</t>
  </si>
  <si>
    <t>330 80 01 00</t>
  </si>
  <si>
    <t>330 80 01 01</t>
  </si>
  <si>
    <t>330 80 01 99</t>
  </si>
  <si>
    <t>331 00 00 00</t>
  </si>
  <si>
    <t>331 10 00 00</t>
  </si>
  <si>
    <t>331 10 01 00</t>
  </si>
  <si>
    <t>331 10 01 01</t>
  </si>
  <si>
    <t>331 20 00 00</t>
  </si>
  <si>
    <t>331 20 01 00</t>
  </si>
  <si>
    <t>331 20 01 01</t>
  </si>
  <si>
    <t>331 30 00 00</t>
  </si>
  <si>
    <t>331 30 01 00</t>
  </si>
  <si>
    <t>331 30 01 01</t>
  </si>
  <si>
    <t>331 40 00 00</t>
  </si>
  <si>
    <t>331 40 01 00</t>
  </si>
  <si>
    <t>331 40 01 01</t>
  </si>
  <si>
    <t>331 50 00 00</t>
  </si>
  <si>
    <t>331 50 01 00</t>
  </si>
  <si>
    <t>331 50 01 01</t>
  </si>
  <si>
    <t>331 50 01 02</t>
  </si>
  <si>
    <t>331 50 01 99</t>
  </si>
  <si>
    <t>331 60 00 00</t>
  </si>
  <si>
    <t>331 60 01 00</t>
  </si>
  <si>
    <t>331 60 01 01</t>
  </si>
  <si>
    <t>331 70 00 00</t>
  </si>
  <si>
    <t>331 70 01 00</t>
  </si>
  <si>
    <t>331 70 01 01</t>
  </si>
  <si>
    <t>331 70 01 02</t>
  </si>
  <si>
    <t>331 80 00 00</t>
  </si>
  <si>
    <t>331 80 01 00</t>
  </si>
  <si>
    <t>331 80 01 01</t>
  </si>
  <si>
    <t>340 00 00 00</t>
  </si>
  <si>
    <t>340 10 00 00</t>
  </si>
  <si>
    <t>340 10 01 00</t>
  </si>
  <si>
    <t>340 10 01 01</t>
  </si>
  <si>
    <t>340 10 01 02</t>
  </si>
  <si>
    <t>340 10 01 03</t>
  </si>
  <si>
    <t>340 10 02 00</t>
  </si>
  <si>
    <t>340 10 02 01</t>
  </si>
  <si>
    <t>340 10 02 02</t>
  </si>
  <si>
    <t>340 10 02 03</t>
  </si>
  <si>
    <t>340 10 03 00</t>
  </si>
  <si>
    <t>340 10 03 01</t>
  </si>
  <si>
    <t>340 10 03 02</t>
  </si>
  <si>
    <t>340 10 99 00</t>
  </si>
  <si>
    <t>340 10 99 01</t>
  </si>
  <si>
    <t>340 20 00 00</t>
  </si>
  <si>
    <t>340 20 01 00</t>
  </si>
  <si>
    <t>340 20 01 01</t>
  </si>
  <si>
    <t>340 20 01 02</t>
  </si>
  <si>
    <t>340 20 01 03</t>
  </si>
  <si>
    <t>340 20 01 04</t>
  </si>
  <si>
    <t>340 20 01 05</t>
  </si>
  <si>
    <t>340 20 01 06</t>
  </si>
  <si>
    <t>340 20 01 99</t>
  </si>
  <si>
    <t>340 30 00 00</t>
  </si>
  <si>
    <t>340 30 01 00</t>
  </si>
  <si>
    <t>340 30 01 01</t>
  </si>
  <si>
    <t>340 80 00 00</t>
  </si>
  <si>
    <t>340 80 01 00</t>
  </si>
  <si>
    <t>340 80 01 01</t>
  </si>
  <si>
    <t>341 00 00 00</t>
  </si>
  <si>
    <t>341 10 00 00</t>
  </si>
  <si>
    <t>341 10 01 00</t>
  </si>
  <si>
    <t>341 10 01 01</t>
  </si>
  <si>
    <t>341 20 00 00</t>
  </si>
  <si>
    <t>341 20 01 00</t>
  </si>
  <si>
    <t>341 20 01 01</t>
  </si>
  <si>
    <t>341 30 00 00</t>
  </si>
  <si>
    <t>341 30 01 00</t>
  </si>
  <si>
    <t>341 30 01 01</t>
  </si>
  <si>
    <t>350 00 00 00</t>
  </si>
  <si>
    <t>350 10 00 00</t>
  </si>
  <si>
    <t>350 10 01 00</t>
  </si>
  <si>
    <t>350 10 01 01</t>
  </si>
  <si>
    <t>350 10 02 00</t>
  </si>
  <si>
    <t>350 10 02 01</t>
  </si>
  <si>
    <t>350 10 03 00</t>
  </si>
  <si>
    <t>350 10 03 01</t>
  </si>
  <si>
    <t>350 10 04 00</t>
  </si>
  <si>
    <t>350 10 04 01</t>
  </si>
  <si>
    <t>350 10 05 00</t>
  </si>
  <si>
    <t>350 10 05 01</t>
  </si>
  <si>
    <t>350 10 99 00</t>
  </si>
  <si>
    <t>350 10 99 01</t>
  </si>
  <si>
    <t>350 11 00 00</t>
  </si>
  <si>
    <t>350 11 01 00</t>
  </si>
  <si>
    <t>350 11 01 01</t>
  </si>
  <si>
    <t>350 11 01 02</t>
  </si>
  <si>
    <t>350 11 01 03</t>
  </si>
  <si>
    <t>350 11 01 04</t>
  </si>
  <si>
    <t>350 11 01 05</t>
  </si>
  <si>
    <t>Employee Lia</t>
  </si>
  <si>
    <t>350 11 01 99</t>
  </si>
  <si>
    <t>350 12 00 00</t>
  </si>
  <si>
    <t>350 12 01 00</t>
  </si>
  <si>
    <t>350 12 01 01</t>
  </si>
  <si>
    <t>350 12 01 99</t>
  </si>
  <si>
    <t>350 20 00 00</t>
  </si>
  <si>
    <t>350 20 01 00</t>
  </si>
  <si>
    <t>350 20 01 01</t>
  </si>
  <si>
    <t>350 20 01 02</t>
  </si>
  <si>
    <t>350 20 01 03</t>
  </si>
  <si>
    <t>350 20 01 04</t>
  </si>
  <si>
    <t>350 20 01 05</t>
  </si>
  <si>
    <t>350 20 01 06</t>
  </si>
  <si>
    <t>350 20 01 07</t>
  </si>
  <si>
    <t>350 20 01 08</t>
  </si>
  <si>
    <t>350 20 01 09</t>
  </si>
  <si>
    <t>350 20 01 10</t>
  </si>
  <si>
    <t>350 20 01 11</t>
  </si>
  <si>
    <t>350 20 01 12</t>
  </si>
  <si>
    <t>350 20 01 13</t>
  </si>
  <si>
    <t>350 20 01 14</t>
  </si>
  <si>
    <t>350 20 01 15</t>
  </si>
  <si>
    <t>350 20 01 99</t>
  </si>
  <si>
    <t>350 20 02 00</t>
  </si>
  <si>
    <t>350 20 02 01</t>
  </si>
  <si>
    <t>350 20 02 02</t>
  </si>
  <si>
    <t>350 20 02 03</t>
  </si>
  <si>
    <t>350 20 02 99</t>
  </si>
  <si>
    <t>350 30 00 00</t>
  </si>
  <si>
    <t>350 30 01 00</t>
  </si>
  <si>
    <t>350 30 01 01</t>
  </si>
  <si>
    <t>350 30 01 02</t>
  </si>
  <si>
    <t>350 30 01 03</t>
  </si>
  <si>
    <t>350 30 01 04</t>
  </si>
  <si>
    <t>350 30 01 05</t>
  </si>
  <si>
    <t>350 30 01 06</t>
  </si>
  <si>
    <t>350 30 01 07</t>
  </si>
  <si>
    <t>350 30 01 08</t>
  </si>
  <si>
    <t>350 30 01 99</t>
  </si>
  <si>
    <t>350 40 00 00</t>
  </si>
  <si>
    <t>350 40 01 00</t>
  </si>
  <si>
    <t>350 40 01 01</t>
  </si>
  <si>
    <t>350 40 01 02</t>
  </si>
  <si>
    <t>350 40 01 03</t>
  </si>
  <si>
    <t>350 40 01 04</t>
  </si>
  <si>
    <t>350 40 01 05</t>
  </si>
  <si>
    <t>350 40 01 06</t>
  </si>
  <si>
    <t>350 40 01 07</t>
  </si>
  <si>
    <t>350 40 01 99</t>
  </si>
  <si>
    <t>350 40 02 00</t>
  </si>
  <si>
    <t>350 40 02 01</t>
  </si>
  <si>
    <t>350 40 02 02</t>
  </si>
  <si>
    <t>350 40 02 99</t>
  </si>
  <si>
    <t>350 40 03 00</t>
  </si>
  <si>
    <t>350 40 03 01</t>
  </si>
  <si>
    <t>350 40 03 99</t>
  </si>
  <si>
    <t>350 40 04 00</t>
  </si>
  <si>
    <t>350 40 04 01</t>
  </si>
  <si>
    <t>350 40 04 02</t>
  </si>
  <si>
    <t>350 40 04 99</t>
  </si>
  <si>
    <t>350 40 05 00</t>
  </si>
  <si>
    <t>350 40 05 01</t>
  </si>
  <si>
    <t>350 40 06 00</t>
  </si>
  <si>
    <t>350 40 06 01</t>
  </si>
  <si>
    <t>350 40 07 00</t>
  </si>
  <si>
    <t>350 40 07 01</t>
  </si>
  <si>
    <t>350 40 99 00</t>
  </si>
  <si>
    <t>350 40 99 01</t>
  </si>
  <si>
    <t>350 41 00 00</t>
  </si>
  <si>
    <t>350 41 01 00</t>
  </si>
  <si>
    <t>350 41 01 01</t>
  </si>
  <si>
    <t>Advance Coll</t>
  </si>
  <si>
    <t>350 41 01 03</t>
  </si>
  <si>
    <t>350 41 01 99</t>
  </si>
  <si>
    <t>350 41 01 04</t>
  </si>
  <si>
    <t>350 41 02 00</t>
  </si>
  <si>
    <t>350 41 02 01</t>
  </si>
  <si>
    <t>350 41 02 02</t>
  </si>
  <si>
    <t>350 41 02 99</t>
  </si>
  <si>
    <t>350 41 02 03</t>
  </si>
  <si>
    <t>350 41 02 04</t>
  </si>
  <si>
    <t>350 41 02 05</t>
  </si>
  <si>
    <t>350 41 02 06</t>
  </si>
  <si>
    <t>350 41 02 07</t>
  </si>
  <si>
    <t>350 41 02 08</t>
  </si>
  <si>
    <t>350 41 02 09</t>
  </si>
  <si>
    <t>350 41 03 00</t>
  </si>
  <si>
    <t>350 41 03 99</t>
  </si>
  <si>
    <t>350 41 04 00</t>
  </si>
  <si>
    <t>350 41 04 01</t>
  </si>
  <si>
    <t>350 41 04 02</t>
  </si>
  <si>
    <t>350 41 04 99</t>
  </si>
  <si>
    <t>350 41 09 00</t>
  </si>
  <si>
    <t>350 41 09 99</t>
  </si>
  <si>
    <t>350 41 09 01</t>
  </si>
  <si>
    <t>350 41 09 02</t>
  </si>
  <si>
    <t>350 80 00 00</t>
  </si>
  <si>
    <t>350 80 01 00</t>
  </si>
  <si>
    <t>350 80 01 01</t>
  </si>
  <si>
    <t>350 80 01 02</t>
  </si>
  <si>
    <t>350 80 01 03</t>
  </si>
  <si>
    <t>350 80 01 04</t>
  </si>
  <si>
    <t>350 80 01 99</t>
  </si>
  <si>
    <t>350 90 00 00</t>
  </si>
  <si>
    <t>350 90 01 00</t>
  </si>
  <si>
    <t>350 90 01 01</t>
  </si>
  <si>
    <t>350 90 01 02</t>
  </si>
  <si>
    <t>350 90 01 03</t>
  </si>
  <si>
    <t>350 90 01 99</t>
  </si>
  <si>
    <t>360 00 00 00</t>
  </si>
  <si>
    <t>360 10 00 00</t>
  </si>
  <si>
    <t>360 10 01 00</t>
  </si>
  <si>
    <t>360 10 01 01</t>
  </si>
  <si>
    <t>360 10 01 02</t>
  </si>
  <si>
    <t>360 10 01 99</t>
  </si>
  <si>
    <t>360 20 00 00</t>
  </si>
  <si>
    <t>360 20 01 00</t>
  </si>
  <si>
    <t>360 20 01 01</t>
  </si>
  <si>
    <t>360 20 01 99</t>
  </si>
  <si>
    <t>360 30 00 00</t>
  </si>
  <si>
    <t>360 30 01 00</t>
  </si>
  <si>
    <t>360 30 01 99</t>
  </si>
  <si>
    <t>410 00 00 00</t>
  </si>
  <si>
    <t>410 10 00 00</t>
  </si>
  <si>
    <t>410 10 01 00</t>
  </si>
  <si>
    <t>410 10 01 01</t>
  </si>
  <si>
    <t>410 10 01 02</t>
  </si>
  <si>
    <t>410 10 01 03</t>
  </si>
  <si>
    <t>410 10 01 04</t>
  </si>
  <si>
    <t>410 10 01 05</t>
  </si>
  <si>
    <t>410 10 01 99</t>
  </si>
  <si>
    <t>410 20 00 00</t>
  </si>
  <si>
    <t>410 20 01 00</t>
  </si>
  <si>
    <t>410 20 01 01</t>
  </si>
  <si>
    <t>410 20 01 02</t>
  </si>
  <si>
    <t>410 20 01 03</t>
  </si>
  <si>
    <t>410 20 01 04</t>
  </si>
  <si>
    <t>410 20 01 99</t>
  </si>
  <si>
    <t>410 30 00 00</t>
  </si>
  <si>
    <t>410 30 01 00</t>
  </si>
  <si>
    <t>410 30 01 01</t>
  </si>
  <si>
    <t>410 30 01 02</t>
  </si>
  <si>
    <t>410 30 01 03</t>
  </si>
  <si>
    <t>410 30 01 04</t>
  </si>
  <si>
    <t>410 30 01 05</t>
  </si>
  <si>
    <t>410 30 02 00</t>
  </si>
  <si>
    <t>410 30 02 01</t>
  </si>
  <si>
    <t>410 30 02 02</t>
  </si>
  <si>
    <t>410 30 02 03</t>
  </si>
  <si>
    <t>410 30 02 04</t>
  </si>
  <si>
    <t>410 30 03 00</t>
  </si>
  <si>
    <t>410 30 03 01</t>
  </si>
  <si>
    <t>410 30 03 02</t>
  </si>
  <si>
    <t>410 30 03 99</t>
  </si>
  <si>
    <t>410 40 00 00</t>
  </si>
  <si>
    <t>410 40 01 00</t>
  </si>
  <si>
    <t>410 40 01 01</t>
  </si>
  <si>
    <t>410 40 01 02</t>
  </si>
  <si>
    <t>410 40 01 03</t>
  </si>
  <si>
    <t>410 50 00 00</t>
  </si>
  <si>
    <t>410 50 01 00</t>
  </si>
  <si>
    <t>410 50 01 01</t>
  </si>
  <si>
    <t>410 50 01 02</t>
  </si>
  <si>
    <t>410 60 00 00</t>
  </si>
  <si>
    <t>410 60 01 00</t>
  </si>
  <si>
    <t>410 60 01 01</t>
  </si>
  <si>
    <t>410 60 01 02</t>
  </si>
  <si>
    <t>410 60 01 03</t>
  </si>
  <si>
    <t>410 60 01 04</t>
  </si>
  <si>
    <t>410 71 00 00</t>
  </si>
  <si>
    <t>410 71 01 00</t>
  </si>
  <si>
    <t>410 71 01 01</t>
  </si>
  <si>
    <t>410 71 01 02</t>
  </si>
  <si>
    <t>410 71 01 03</t>
  </si>
  <si>
    <t>410 71 01 04</t>
  </si>
  <si>
    <t>410 71 01 99</t>
  </si>
  <si>
    <t>410 80 00 00</t>
  </si>
  <si>
    <t>410 80 01 00</t>
  </si>
  <si>
    <t>410 80 01 01</t>
  </si>
  <si>
    <t>410 90 00 00</t>
  </si>
  <si>
    <t>410 90 01 00</t>
  </si>
  <si>
    <t>410 90 01 01</t>
  </si>
  <si>
    <t>410 70 00 00</t>
  </si>
  <si>
    <t>410 70 01 00</t>
  </si>
  <si>
    <t>410 70 01 01</t>
  </si>
  <si>
    <t>410 70 01 02</t>
  </si>
  <si>
    <t>410 70 01 03</t>
  </si>
  <si>
    <t>410 70 01 04</t>
  </si>
  <si>
    <t>410 70 01 99</t>
  </si>
  <si>
    <t>411 00 00 00</t>
  </si>
  <si>
    <t>411 20 00 00</t>
  </si>
  <si>
    <t>411 20 01 00</t>
  </si>
  <si>
    <t>411 20 01 01</t>
  </si>
  <si>
    <t>411 30 00 00</t>
  </si>
  <si>
    <t>411 30 01 00</t>
  </si>
  <si>
    <t>411 30 01 01</t>
  </si>
  <si>
    <t>411 31 00 00</t>
  </si>
  <si>
    <t>411 31 01 00</t>
  </si>
  <si>
    <t>411 31 01 01</t>
  </si>
  <si>
    <t>411 32 00 00</t>
  </si>
  <si>
    <t>411 32 01 00</t>
  </si>
  <si>
    <t>411 32 01 01</t>
  </si>
  <si>
    <t>411 33 00 00</t>
  </si>
  <si>
    <t>411 33 01 00</t>
  </si>
  <si>
    <t>411 33 01 01</t>
  </si>
  <si>
    <t>411 40 00 00</t>
  </si>
  <si>
    <t>411 40 01 00</t>
  </si>
  <si>
    <t>411 40 01 01</t>
  </si>
  <si>
    <t>411 50 00 00</t>
  </si>
  <si>
    <t>411 50 01 00</t>
  </si>
  <si>
    <t>411 50 01 01</t>
  </si>
  <si>
    <t>411 60 00 00</t>
  </si>
  <si>
    <t>411 60 01 00</t>
  </si>
  <si>
    <t>411 60 01 01</t>
  </si>
  <si>
    <t>Accumulated</t>
  </si>
  <si>
    <t>411 70 01 00</t>
  </si>
  <si>
    <t>411 80 00 00</t>
  </si>
  <si>
    <t>411 80 01 00</t>
  </si>
  <si>
    <t>411 80 01 01</t>
  </si>
  <si>
    <t>412 00 00 00</t>
  </si>
  <si>
    <t>412 01 00 00</t>
  </si>
  <si>
    <t>412 01 01 00</t>
  </si>
  <si>
    <t>412 01 01 01</t>
  </si>
  <si>
    <t>420 00 00 00</t>
  </si>
  <si>
    <t>420 10 00 00</t>
  </si>
  <si>
    <t>420 10 01 00</t>
  </si>
  <si>
    <t>420 10 01 01</t>
  </si>
  <si>
    <t>420 20 00 00</t>
  </si>
  <si>
    <t>420 20 01 00</t>
  </si>
  <si>
    <t>420 20 01 01</t>
  </si>
  <si>
    <t>420 30 00 00</t>
  </si>
  <si>
    <t>420 30 01 00</t>
  </si>
  <si>
    <t>420 30 01 01</t>
  </si>
  <si>
    <t>420 40 00 00</t>
  </si>
  <si>
    <t>420 40 01 00</t>
  </si>
  <si>
    <t>420 40 01 01</t>
  </si>
  <si>
    <t>420 50 00 00</t>
  </si>
  <si>
    <t>420 50 01 00</t>
  </si>
  <si>
    <t>420 50 01 01</t>
  </si>
  <si>
    <t>420 60 00 00</t>
  </si>
  <si>
    <t>420 60 01 00</t>
  </si>
  <si>
    <t>420 60 01 01</t>
  </si>
  <si>
    <t>420 70 00 00</t>
  </si>
  <si>
    <t>420 70 01 00</t>
  </si>
  <si>
    <t>420 70 01 01</t>
  </si>
  <si>
    <t>420 80 00 00</t>
  </si>
  <si>
    <t>420 80 01 00</t>
  </si>
  <si>
    <t>420 80 01 01</t>
  </si>
  <si>
    <t>420 80 01 99</t>
  </si>
  <si>
    <t>420 90 00 00</t>
  </si>
  <si>
    <t>420 90 01 00</t>
  </si>
  <si>
    <t>420 90 01 01</t>
  </si>
  <si>
    <t>430 00 00 00</t>
  </si>
  <si>
    <t>430 10 00 00</t>
  </si>
  <si>
    <t>430 10 01 00</t>
  </si>
  <si>
    <t>430 10 01 01</t>
  </si>
  <si>
    <t>430 10 01 02</t>
  </si>
  <si>
    <t>430 10 01 03</t>
  </si>
  <si>
    <t>431 00 00 00</t>
  </si>
  <si>
    <t>431 10 00 00</t>
  </si>
  <si>
    <t>431 10 01 00</t>
  </si>
  <si>
    <t>431 10 01 01</t>
  </si>
  <si>
    <t>431 10 01 02</t>
  </si>
  <si>
    <t>431 10 01 03</t>
  </si>
  <si>
    <t>431 10 01 04</t>
  </si>
  <si>
    <t>431 19 00 00</t>
  </si>
  <si>
    <t>431 19 01 00</t>
  </si>
  <si>
    <t>431 19 01 01</t>
  </si>
  <si>
    <t>431 19 01 02</t>
  </si>
  <si>
    <t>431 19 02 00</t>
  </si>
  <si>
    <t>431 19 02 01</t>
  </si>
  <si>
    <t>431 19 02 02</t>
  </si>
  <si>
    <t>431 19 99 00</t>
  </si>
  <si>
    <t>431 19 99 01</t>
  </si>
  <si>
    <t>431 19 99 02</t>
  </si>
  <si>
    <t>431 30 00 00</t>
  </si>
  <si>
    <t>431 30 01 00</t>
  </si>
  <si>
    <t>431 30 01 01</t>
  </si>
  <si>
    <t>431 30 01 02</t>
  </si>
  <si>
    <t>Receivables</t>
  </si>
  <si>
    <t>431 30 01 98</t>
  </si>
  <si>
    <t>431 30 01 99</t>
  </si>
  <si>
    <t>431 30 02 00</t>
  </si>
  <si>
    <t>431 30 02 01</t>
  </si>
  <si>
    <t>431 30 02 02</t>
  </si>
  <si>
    <t>431 30 02 03</t>
  </si>
  <si>
    <t>431 30 02 04</t>
  </si>
  <si>
    <t>431 30 02 98</t>
  </si>
  <si>
    <t>431 30 02 99</t>
  </si>
  <si>
    <t>431 40 01 00</t>
  </si>
  <si>
    <t>431 40 01 23</t>
  </si>
  <si>
    <t>431 40 01 24</t>
  </si>
  <si>
    <t>431 40 00 00</t>
  </si>
  <si>
    <t>140 12 01 04</t>
  </si>
  <si>
    <t>140 20 01 09</t>
  </si>
  <si>
    <t>431 40 01 01</t>
  </si>
  <si>
    <t>431 40 01 02</t>
  </si>
  <si>
    <t>431 40 01 03</t>
  </si>
  <si>
    <t>431 40 01 04</t>
  </si>
  <si>
    <t>431 40 01 98</t>
  </si>
  <si>
    <t>431 40 01 99</t>
  </si>
  <si>
    <t>431 40 01 05</t>
  </si>
  <si>
    <t>431 40 01 06</t>
  </si>
  <si>
    <t>431 40 01 07</t>
  </si>
  <si>
    <t>431 40 01 08</t>
  </si>
  <si>
    <t>431 40 01 09</t>
  </si>
  <si>
    <t>431 40 01 10</t>
  </si>
  <si>
    <t>431 40 01 11</t>
  </si>
  <si>
    <t>431 40 01 12</t>
  </si>
  <si>
    <t>431 40 01 13</t>
  </si>
  <si>
    <t>431 40 01 14</t>
  </si>
  <si>
    <t>431 40 01 15</t>
  </si>
  <si>
    <t>431 40 01 16</t>
  </si>
  <si>
    <t>431 40 01 17</t>
  </si>
  <si>
    <t>431 40 01 18</t>
  </si>
  <si>
    <t>431 40 01 19</t>
  </si>
  <si>
    <t>431 40 01 20</t>
  </si>
  <si>
    <t>431 40 01 21</t>
  </si>
  <si>
    <t>431 40 01 22</t>
  </si>
  <si>
    <t>431 40 02 00</t>
  </si>
  <si>
    <t>431 40 02 01</t>
  </si>
  <si>
    <t>431 40 03 00</t>
  </si>
  <si>
    <t>431 40 03 01</t>
  </si>
  <si>
    <t>431 40 04 00</t>
  </si>
  <si>
    <t>431 40 04 01</t>
  </si>
  <si>
    <t>431 40 05 00</t>
  </si>
  <si>
    <t>431 40 05 01</t>
  </si>
  <si>
    <t>431 40 99 00</t>
  </si>
  <si>
    <t>431 40 99 01</t>
  </si>
  <si>
    <t>431 40 99 02</t>
  </si>
  <si>
    <t>431 50 00 00</t>
  </si>
  <si>
    <t>431 50 01 00</t>
  </si>
  <si>
    <t>431 50 01 99</t>
  </si>
  <si>
    <t>431 91 00 00</t>
  </si>
  <si>
    <t>431 91 01 00</t>
  </si>
  <si>
    <t>431 91 01 01</t>
  </si>
  <si>
    <t>432 00 00 00</t>
  </si>
  <si>
    <t>432 10 00 00</t>
  </si>
  <si>
    <t>432 10 01 00</t>
  </si>
  <si>
    <t>432 10 01 01</t>
  </si>
  <si>
    <t>432 12 00 00</t>
  </si>
  <si>
    <t>432 12 02 00</t>
  </si>
  <si>
    <t>432 12 02 01</t>
  </si>
  <si>
    <t>432 12 99 00</t>
  </si>
  <si>
    <t>432 12 99 01</t>
  </si>
  <si>
    <t>432 20 00 00</t>
  </si>
  <si>
    <t>432 20 01 00</t>
  </si>
  <si>
    <t>432 20 01 01</t>
  </si>
  <si>
    <t>432 30 00 00</t>
  </si>
  <si>
    <t>432 30 01 00</t>
  </si>
  <si>
    <t>Offensive Tr</t>
  </si>
  <si>
    <t>432 30 01 99</t>
  </si>
  <si>
    <t>432 30 02 00</t>
  </si>
  <si>
    <t>432 30 02 01</t>
  </si>
  <si>
    <t>432 30 02 02</t>
  </si>
  <si>
    <t>432 30 02 99</t>
  </si>
  <si>
    <t>432 40 00 00</t>
  </si>
  <si>
    <t>432 40 01 01</t>
  </si>
  <si>
    <t>432 40 01 02</t>
  </si>
  <si>
    <t>432 40 01 99</t>
  </si>
  <si>
    <t>432 91 01 00</t>
  </si>
  <si>
    <t>440 00 00 00</t>
  </si>
  <si>
    <t>440 10 00 00</t>
  </si>
  <si>
    <t>440 10 01 00</t>
  </si>
  <si>
    <t>440 10 01 01</t>
  </si>
  <si>
    <t>440 20 00 00</t>
  </si>
  <si>
    <t>440 20 01 00</t>
  </si>
  <si>
    <t>440 20 01 01</t>
  </si>
  <si>
    <t>440 30 00 00</t>
  </si>
  <si>
    <t>440 30 01 00</t>
  </si>
  <si>
    <t>440 30 01 01</t>
  </si>
  <si>
    <t>440 40 00 00</t>
  </si>
  <si>
    <t>440 40 01 00</t>
  </si>
  <si>
    <t>440 40 01 01</t>
  </si>
  <si>
    <t>440 50 00 00</t>
  </si>
  <si>
    <t>440 50 01 00</t>
  </si>
  <si>
    <t>440 50 01 01</t>
  </si>
  <si>
    <t>450 00 00 00</t>
  </si>
  <si>
    <t>450 10 00 00</t>
  </si>
  <si>
    <t>450 10 01 00</t>
  </si>
  <si>
    <t>450 10 01 01</t>
  </si>
  <si>
    <t>450 21 00 00</t>
  </si>
  <si>
    <t>450 21 01 00</t>
  </si>
  <si>
    <t>450 21 01 01</t>
  </si>
  <si>
    <t>450 21 01 02</t>
  </si>
  <si>
    <t>450 21 01 03</t>
  </si>
  <si>
    <t>450 21 01 04</t>
  </si>
  <si>
    <t>450 21 01 05</t>
  </si>
  <si>
    <t>450 21 01 06</t>
  </si>
  <si>
    <t>450 21 01 07</t>
  </si>
  <si>
    <t>450 21 01 08</t>
  </si>
  <si>
    <t>450 21 01 09</t>
  </si>
  <si>
    <t>450 22 00 00</t>
  </si>
  <si>
    <t>450 22 01 00</t>
  </si>
  <si>
    <t>450 22 01 01</t>
  </si>
  <si>
    <t>450 22 01 02</t>
  </si>
  <si>
    <t>450 22 01 03</t>
  </si>
  <si>
    <t>450 22 01 04</t>
  </si>
  <si>
    <t>450 22 01 05</t>
  </si>
  <si>
    <t>450 22 01 06</t>
  </si>
  <si>
    <t>450 22 01 07</t>
  </si>
  <si>
    <t>450 22 01 08</t>
  </si>
  <si>
    <t>450 22 01 09</t>
  </si>
  <si>
    <t>450 23 00 00</t>
  </si>
  <si>
    <t>450 23 01 00</t>
  </si>
  <si>
    <t>450 23 01 01</t>
  </si>
  <si>
    <t>450 23 01 02</t>
  </si>
  <si>
    <t>450 23 01 03</t>
  </si>
  <si>
    <t>450 23 01 04</t>
  </si>
  <si>
    <t>450 23 01 05</t>
  </si>
  <si>
    <t>450 23 01 06</t>
  </si>
  <si>
    <t>450 23 01 07</t>
  </si>
  <si>
    <t>450 23 01 08</t>
  </si>
  <si>
    <t>450 23 01 09</t>
  </si>
  <si>
    <t>450 25 00 00</t>
  </si>
  <si>
    <t>450 25 01 00</t>
  </si>
  <si>
    <t>450 25 01 01</t>
  </si>
  <si>
    <t>450 25 01 02</t>
  </si>
  <si>
    <t>450 25 01 03</t>
  </si>
  <si>
    <t>450 25 01 04</t>
  </si>
  <si>
    <t>450 25 01 05</t>
  </si>
  <si>
    <t>450 25 01 06</t>
  </si>
  <si>
    <t>450 25 01 07</t>
  </si>
  <si>
    <t>450 25 01 08</t>
  </si>
  <si>
    <t>450 25 01 09</t>
  </si>
  <si>
    <t>450 41 00 00</t>
  </si>
  <si>
    <t>450 41 01 00</t>
  </si>
  <si>
    <t>450 41 01 01</t>
  </si>
  <si>
    <t>450 41 01 02</t>
  </si>
  <si>
    <t>450 41 01 03</t>
  </si>
  <si>
    <t>450 41 01 04</t>
  </si>
  <si>
    <t>450 41 01 05</t>
  </si>
  <si>
    <t>450 41 01 06</t>
  </si>
  <si>
    <t>450 41 01 07</t>
  </si>
  <si>
    <t>450 41 01 08</t>
  </si>
  <si>
    <t>450 41 01 09</t>
  </si>
  <si>
    <t>450 42 00 00</t>
  </si>
  <si>
    <t>450 42 01 00</t>
  </si>
  <si>
    <t>450 42 01 01</t>
  </si>
  <si>
    <t>450 42 01 02</t>
  </si>
  <si>
    <t>450 42 01 03</t>
  </si>
  <si>
    <t>450 42 01 04</t>
  </si>
  <si>
    <t>450 42 01 05</t>
  </si>
  <si>
    <t>450 42 01 06</t>
  </si>
  <si>
    <t>450 42 01 07</t>
  </si>
  <si>
    <t>450 42 01 08</t>
  </si>
  <si>
    <t>450 42 01 09</t>
  </si>
  <si>
    <t>450 43 00 00</t>
  </si>
  <si>
    <t>450 43 01 00</t>
  </si>
  <si>
    <t>450 43 01 01</t>
  </si>
  <si>
    <t>450 43 01 02</t>
  </si>
  <si>
    <t>450 43 01 03</t>
  </si>
  <si>
    <t>450 43 01 04</t>
  </si>
  <si>
    <t>450 43 01 05</t>
  </si>
  <si>
    <t>450 43 01 06</t>
  </si>
  <si>
    <t>450 43 01 07</t>
  </si>
  <si>
    <t>450 43 01 08</t>
  </si>
  <si>
    <t>450 43 01 09</t>
  </si>
  <si>
    <t>450 45 00 00</t>
  </si>
  <si>
    <t>450 45 01 00</t>
  </si>
  <si>
    <t>450 45 01 01</t>
  </si>
  <si>
    <t>450 45 01 02</t>
  </si>
  <si>
    <t>450 45 01 03</t>
  </si>
  <si>
    <t>450 45 01 04</t>
  </si>
  <si>
    <t>450 45 01 05</t>
  </si>
  <si>
    <t>450 45 01 06</t>
  </si>
  <si>
    <t>450 45 01 07</t>
  </si>
  <si>
    <t>450 45 01 08</t>
  </si>
  <si>
    <t>450 45 01 09</t>
  </si>
  <si>
    <t>450 61 00 00</t>
  </si>
  <si>
    <t>450 61 01 00</t>
  </si>
  <si>
    <t>450 61 01 01</t>
  </si>
  <si>
    <t>450 61 01 02</t>
  </si>
  <si>
    <t>450 61 01 03</t>
  </si>
  <si>
    <t>450 61 01 04</t>
  </si>
  <si>
    <t>450 61 01 05</t>
  </si>
  <si>
    <t>450 61 01 06</t>
  </si>
  <si>
    <t>450 61 01 07</t>
  </si>
  <si>
    <t>450 61 01 08</t>
  </si>
  <si>
    <t>450 61 01 09</t>
  </si>
  <si>
    <t>450 62 00 00</t>
  </si>
  <si>
    <t>450 62 01 00</t>
  </si>
  <si>
    <t>450 62 01 01</t>
  </si>
  <si>
    <t>450 62 01 02</t>
  </si>
  <si>
    <t>450 62 01 03</t>
  </si>
  <si>
    <t>450 62 01 04</t>
  </si>
  <si>
    <t>450 62 01 05</t>
  </si>
  <si>
    <t>450 62 01 06</t>
  </si>
  <si>
    <t>450 62 01 07</t>
  </si>
  <si>
    <t>450 62 01 08</t>
  </si>
  <si>
    <t>450 62 01 09</t>
  </si>
  <si>
    <t>450 63 00 00</t>
  </si>
  <si>
    <t>450 63 01 00</t>
  </si>
  <si>
    <t>450 63 01 01</t>
  </si>
  <si>
    <t>450 63 01 02</t>
  </si>
  <si>
    <t>450 63 01 03</t>
  </si>
  <si>
    <t>450 63 01 04</t>
  </si>
  <si>
    <t>450 63 01 05</t>
  </si>
  <si>
    <t>450 63 01 06</t>
  </si>
  <si>
    <t>450 63 01 07</t>
  </si>
  <si>
    <t>450 63 01 08</t>
  </si>
  <si>
    <t>450 63 01 09</t>
  </si>
  <si>
    <t>450 65 00 00</t>
  </si>
  <si>
    <t>450 65 01 00</t>
  </si>
  <si>
    <t>450 65 01 01</t>
  </si>
  <si>
    <t>450 65 01 02</t>
  </si>
  <si>
    <t>450 65 01 03</t>
  </si>
  <si>
    <t>450 65 01 04</t>
  </si>
  <si>
    <t>450 65 01 05</t>
  </si>
  <si>
    <t>450 65 01 06</t>
  </si>
  <si>
    <t>450 65 01 07</t>
  </si>
  <si>
    <t>450 65 01 08</t>
  </si>
  <si>
    <t>460 00 00 00</t>
  </si>
  <si>
    <t>460 10 00 00</t>
  </si>
  <si>
    <t>460 10 01 00</t>
  </si>
  <si>
    <t>460 10 01 01</t>
  </si>
  <si>
    <t>460 10 01 02</t>
  </si>
  <si>
    <t>460 10 01 03</t>
  </si>
  <si>
    <t>460 10 01 04</t>
  </si>
  <si>
    <t>460 10 01 05</t>
  </si>
  <si>
    <t>460 10 01 99</t>
  </si>
  <si>
    <t>460 30 00 00</t>
  </si>
  <si>
    <t>460 30 01 00</t>
  </si>
  <si>
    <t>460 30 01 01</t>
  </si>
  <si>
    <t>460 40 00 00</t>
  </si>
  <si>
    <t>460 40 01 00</t>
  </si>
  <si>
    <t>460 40 01 01</t>
  </si>
  <si>
    <t>460 40 01 02</t>
  </si>
  <si>
    <t>460 40 02 00</t>
  </si>
  <si>
    <t>460 40 02 01</t>
  </si>
  <si>
    <t>460 40 02 02</t>
  </si>
  <si>
    <t>460 50 00 00</t>
  </si>
  <si>
    <t>460 50 01 00</t>
  </si>
  <si>
    <t>460 50 01 01</t>
  </si>
  <si>
    <t>460 50 01 02</t>
  </si>
  <si>
    <t>460 50 01 03</t>
  </si>
  <si>
    <t>460 50 02 00</t>
  </si>
  <si>
    <t>460 50 02 01</t>
  </si>
  <si>
    <t>460 50 02 02</t>
  </si>
  <si>
    <t>460 50 02 03</t>
  </si>
  <si>
    <t>460 50 02 04</t>
  </si>
  <si>
    <t>460 50 02 05</t>
  </si>
  <si>
    <t>460 50 02 06</t>
  </si>
  <si>
    <t>460 50 03 00</t>
  </si>
  <si>
    <t>460 50 03 01</t>
  </si>
  <si>
    <t>460 50 03 02</t>
  </si>
  <si>
    <t>460 50 03 03</t>
  </si>
  <si>
    <t>460 50 03 04</t>
  </si>
  <si>
    <t>460 50 03 05</t>
  </si>
  <si>
    <t>460 50 03 06</t>
  </si>
  <si>
    <t>460 50 03 07</t>
  </si>
  <si>
    <t>460 50 03 08</t>
  </si>
  <si>
    <t>460 50 03 09</t>
  </si>
  <si>
    <t>460 50 03 10</t>
  </si>
  <si>
    <t>460 50 03 11</t>
  </si>
  <si>
    <t>460 50 03 99</t>
  </si>
  <si>
    <t>460 50 04 00</t>
  </si>
  <si>
    <t>460 50 04 01</t>
  </si>
  <si>
    <t>460 50 04 02</t>
  </si>
  <si>
    <t>460 50 04 03</t>
  </si>
  <si>
    <t>460 50 04 04</t>
  </si>
  <si>
    <t>460 50 04 05</t>
  </si>
  <si>
    <t>460 50 04 06</t>
  </si>
  <si>
    <t>460 50 04 07</t>
  </si>
  <si>
    <t>460 50 04 08</t>
  </si>
  <si>
    <t>460 50 04 09</t>
  </si>
  <si>
    <t>460 50 04 10</t>
  </si>
  <si>
    <t>460 50 04 11</t>
  </si>
  <si>
    <t>460 50 04 12</t>
  </si>
  <si>
    <t>460 50 04 13</t>
  </si>
  <si>
    <t>460 50 04 14</t>
  </si>
  <si>
    <t>460 50 04 15</t>
  </si>
  <si>
    <t>460 50 04 16</t>
  </si>
  <si>
    <t>460 50 04 17</t>
  </si>
  <si>
    <t>460 50 04 18</t>
  </si>
  <si>
    <t>460 50 04 19</t>
  </si>
  <si>
    <t>460 50 04 20</t>
  </si>
  <si>
    <t>460 50 04 21</t>
  </si>
  <si>
    <t>Advance to K</t>
  </si>
  <si>
    <t>and Distribu</t>
  </si>
  <si>
    <t>460 50 04 99</t>
  </si>
  <si>
    <t>460 50 05 00</t>
  </si>
  <si>
    <t>460 50 05 01</t>
  </si>
  <si>
    <t>460 50 99 00</t>
  </si>
  <si>
    <t>460 50 99 01</t>
  </si>
  <si>
    <t>460 60 00 00</t>
  </si>
  <si>
    <t>460 60 01 00</t>
  </si>
  <si>
    <t>460 60 01 01</t>
  </si>
  <si>
    <t>460 60 01 02</t>
  </si>
  <si>
    <t>460 60 01 03</t>
  </si>
  <si>
    <t>460 60 01 99</t>
  </si>
  <si>
    <t>460 80 00 00</t>
  </si>
  <si>
    <t>460 80 01 00</t>
  </si>
  <si>
    <t>460 80 01 01</t>
  </si>
  <si>
    <t>460 80 01 02</t>
  </si>
  <si>
    <t>460 80 01 99</t>
  </si>
  <si>
    <t>461 00 00 00</t>
  </si>
  <si>
    <t>461 10 00 00</t>
  </si>
  <si>
    <t>461 10 01 00</t>
  </si>
  <si>
    <t>461 10 01 01</t>
  </si>
  <si>
    <t>461 20 00 00</t>
  </si>
  <si>
    <t>461 20 01 00</t>
  </si>
  <si>
    <t>461 20 01 01</t>
  </si>
  <si>
    <t>461 30 00 00</t>
  </si>
  <si>
    <t>461 30 01 00</t>
  </si>
  <si>
    <t>461 30 01 01</t>
  </si>
  <si>
    <t>470 00 00 00</t>
  </si>
  <si>
    <t>470 10 00 00</t>
  </si>
  <si>
    <t>470 10 01 00</t>
  </si>
  <si>
    <t>470 10 01 01</t>
  </si>
  <si>
    <t>470 20 00 00</t>
  </si>
  <si>
    <t>470 20 01 00</t>
  </si>
  <si>
    <t>470 20 01 01</t>
  </si>
  <si>
    <t>470 30 00 00</t>
  </si>
  <si>
    <t>470 30 01 00</t>
  </si>
  <si>
    <t>470 30 01 01</t>
  </si>
  <si>
    <t>470 30 01 02</t>
  </si>
  <si>
    <t>470 30 01 99</t>
  </si>
  <si>
    <t>480 00 00 00</t>
  </si>
  <si>
    <t>480 10 00 00</t>
  </si>
  <si>
    <t>480 10 01 00</t>
  </si>
  <si>
    <t>480 10 01 01</t>
  </si>
  <si>
    <t>480 20 00 00</t>
  </si>
  <si>
    <t>480 20 01 00</t>
  </si>
  <si>
    <t>480 20 01 01</t>
  </si>
  <si>
    <t>480 30 00 00</t>
  </si>
  <si>
    <t>480 30 99 00</t>
  </si>
  <si>
    <t>480 30 99 01</t>
  </si>
  <si>
    <t xml:space="preserve">171 10 01 </t>
  </si>
  <si>
    <t xml:space="preserve">110 10 01 </t>
  </si>
  <si>
    <t xml:space="preserve">110 11 01 </t>
  </si>
  <si>
    <t xml:space="preserve">110 20 01 </t>
  </si>
  <si>
    <t xml:space="preserve">110 30 01 </t>
  </si>
  <si>
    <t xml:space="preserve">110 35 01 </t>
  </si>
  <si>
    <t xml:space="preserve">110 40 01 </t>
  </si>
  <si>
    <t xml:space="preserve">110 51 01 </t>
  </si>
  <si>
    <t xml:space="preserve">110 52 01 </t>
  </si>
  <si>
    <t xml:space="preserve">130 10 01 </t>
  </si>
  <si>
    <t xml:space="preserve">130 20 01 </t>
  </si>
  <si>
    <t xml:space="preserve">130 30 01 </t>
  </si>
  <si>
    <t xml:space="preserve">130 40 01 </t>
  </si>
  <si>
    <t xml:space="preserve">130 80 01 </t>
  </si>
  <si>
    <t xml:space="preserve">140 10 01 </t>
  </si>
  <si>
    <t xml:space="preserve">140 11 01 </t>
  </si>
  <si>
    <t xml:space="preserve">140 12 01 </t>
  </si>
  <si>
    <t xml:space="preserve">140 13 01 </t>
  </si>
  <si>
    <t xml:space="preserve">140 20 01 </t>
  </si>
  <si>
    <t xml:space="preserve">140 40 01 </t>
  </si>
  <si>
    <t xml:space="preserve">140 50 01 </t>
  </si>
  <si>
    <t xml:space="preserve">140 70 01 </t>
  </si>
  <si>
    <t xml:space="preserve">150 10 01 </t>
  </si>
  <si>
    <t xml:space="preserve">150 11 01 </t>
  </si>
  <si>
    <t xml:space="preserve">150 12 01 </t>
  </si>
  <si>
    <t xml:space="preserve">150 30 01 </t>
  </si>
  <si>
    <t xml:space="preserve">150 40 01 </t>
  </si>
  <si>
    <t xml:space="preserve">150 41 01 </t>
  </si>
  <si>
    <t xml:space="preserve">151 10 01 </t>
  </si>
  <si>
    <t xml:space="preserve">160 10 03 </t>
  </si>
  <si>
    <t xml:space="preserve">170 10 01 </t>
  </si>
  <si>
    <t xml:space="preserve">170 20 01 </t>
  </si>
  <si>
    <t xml:space="preserve">170 40 01 </t>
  </si>
  <si>
    <t xml:space="preserve">170 80 01 </t>
  </si>
  <si>
    <t xml:space="preserve">171 20 01 </t>
  </si>
  <si>
    <t xml:space="preserve">171 30 01 </t>
  </si>
  <si>
    <t xml:space="preserve">171 80 01 </t>
  </si>
  <si>
    <t xml:space="preserve">180 10 01 </t>
  </si>
  <si>
    <t xml:space="preserve">180 11 01 </t>
  </si>
  <si>
    <t xml:space="preserve">180 20 01 </t>
  </si>
  <si>
    <t xml:space="preserve">180 30 01 </t>
  </si>
  <si>
    <t xml:space="preserve">180 40 01 </t>
  </si>
  <si>
    <t xml:space="preserve">180 80 01 </t>
  </si>
  <si>
    <t xml:space="preserve">210 10 01 </t>
  </si>
  <si>
    <t xml:space="preserve">210 10 02 </t>
  </si>
  <si>
    <t xml:space="preserve">210 10 03 </t>
  </si>
  <si>
    <t xml:space="preserve">210 20 01 </t>
  </si>
  <si>
    <t xml:space="preserve">210 20 02 </t>
  </si>
  <si>
    <t xml:space="preserve">210 20 03 </t>
  </si>
  <si>
    <t xml:space="preserve">210 20 04 </t>
  </si>
  <si>
    <t xml:space="preserve">210 20 05 </t>
  </si>
  <si>
    <t xml:space="preserve">210 30 01 </t>
  </si>
  <si>
    <t xml:space="preserve">210 30 02 </t>
  </si>
  <si>
    <t>s from other Local Self Government Institutions for Specific</t>
  </si>
  <si>
    <t>s from other Local Self Government Institutions for Joint Venture</t>
  </si>
  <si>
    <t>r Capital Expenditure)</t>
  </si>
  <si>
    <t>s for Joint Venture Projects (for Capital Expenditure) -from</t>
  </si>
  <si>
    <t>rporations</t>
  </si>
  <si>
    <t>s for Joint Venture Projects (for Capital Expenditure) - from</t>
  </si>
  <si>
    <t>hayats</t>
  </si>
  <si>
    <t>ge 53 of 79</t>
  </si>
  <si>
    <t>s for Joint Venture Projects (for Capital Expenditure) - from Block</t>
  </si>
  <si>
    <t>chayats</t>
  </si>
  <si>
    <t>r Revenue Expenditure)</t>
  </si>
  <si>
    <t>s for Joint Venture Projects (for Revenue Expenditure) - from</t>
  </si>
  <si>
    <t>yats</t>
  </si>
  <si>
    <t>s from other Local Self Government Institutions for Other Specific</t>
  </si>
  <si>
    <t>s for Other Specific Purposes (for Capital Expenditure) - from</t>
  </si>
  <si>
    <t>s for Other Specific Purposes (for Capital Expenditure)- from</t>
  </si>
  <si>
    <t>s for Other Specific Purposes (for Revenue Expenditure)- from</t>
  </si>
  <si>
    <t>Grants, Funds &amp; Contributions for Specific Purposes - Others</t>
  </si>
  <si>
    <t>Beneficiary Contributions</t>
  </si>
  <si>
    <t xml:space="preserve">250 30 03 </t>
  </si>
  <si>
    <t xml:space="preserve">250 30 04 </t>
  </si>
  <si>
    <t xml:space="preserve">250 30 05 </t>
  </si>
  <si>
    <t xml:space="preserve">250 30 06 </t>
  </si>
  <si>
    <t xml:space="preserve">250 30 07 </t>
  </si>
  <si>
    <t xml:space="preserve">250 30 08 </t>
  </si>
  <si>
    <t xml:space="preserve">250 30 09 </t>
  </si>
  <si>
    <t xml:space="preserve">250 30 10 </t>
  </si>
  <si>
    <t xml:space="preserve">250 30 11 </t>
  </si>
  <si>
    <t xml:space="preserve">250 30 12 </t>
  </si>
  <si>
    <t xml:space="preserve">250 40 01 </t>
  </si>
  <si>
    <t xml:space="preserve">250 40 02 </t>
  </si>
  <si>
    <t xml:space="preserve">251 10 01 </t>
  </si>
  <si>
    <t xml:space="preserve">251 10 02 </t>
  </si>
  <si>
    <t xml:space="preserve">251 10 03 </t>
  </si>
  <si>
    <t xml:space="preserve">251 10 04 </t>
  </si>
  <si>
    <t xml:space="preserve">251 10 05 </t>
  </si>
  <si>
    <t xml:space="preserve">251 10 06 </t>
  </si>
  <si>
    <t xml:space="preserve">251 10 07 </t>
  </si>
  <si>
    <t xml:space="preserve">251 10 08 </t>
  </si>
  <si>
    <t xml:space="preserve">251 10 09 </t>
  </si>
  <si>
    <t xml:space="preserve">251 10 10 </t>
  </si>
  <si>
    <t xml:space="preserve">251 10 11 </t>
  </si>
  <si>
    <t xml:space="preserve">251 20 01 </t>
  </si>
  <si>
    <t xml:space="preserve">251 20 02 </t>
  </si>
  <si>
    <t>Secured Loans - Loan from HUDCO</t>
  </si>
  <si>
    <t>Secured Loans - Loan from LIC</t>
  </si>
  <si>
    <t>Secured Loans - Loan from Rural Development Board (RDB)</t>
  </si>
  <si>
    <t>Secured Loans -Loan from Other Institutions</t>
  </si>
  <si>
    <t>Secured Loans - Other Term Loans</t>
  </si>
  <si>
    <t>Secured Loans -Other Term Loans</t>
  </si>
  <si>
    <t>Secured Loans - Bonds &amp; Debentures</t>
  </si>
  <si>
    <t>Secured Loans -Bonds</t>
  </si>
  <si>
    <t>Secured Loans -Debentures</t>
  </si>
  <si>
    <t>Secured Loans - Other Loans</t>
  </si>
  <si>
    <t>ge 55 of 79</t>
  </si>
  <si>
    <t>Secured Loans -Other Loans</t>
  </si>
  <si>
    <t>Secured Loans -Hire Purchase Loan</t>
  </si>
  <si>
    <t>Unsecured Loans from State Government</t>
  </si>
  <si>
    <t>Unsecured Loans from Government bodies and Associations</t>
  </si>
  <si>
    <t>Unsecured Loans from International Agencies</t>
  </si>
  <si>
    <t>Unsecured Loans from Banks &amp; Other Financial Institutions</t>
  </si>
  <si>
    <t>Unsecured Loans from Banks</t>
  </si>
  <si>
    <t>Unsecured Loans from Other Financial Institutions</t>
  </si>
  <si>
    <t>Unsecured Loans from Other Banks</t>
  </si>
  <si>
    <t>Unsecured Loans - Other Term Loans</t>
  </si>
  <si>
    <t>Unsecured Loans - Bonds &amp; Debentures</t>
  </si>
  <si>
    <t>Unsecured Loans - Bonds</t>
  </si>
  <si>
    <t>Unsecured Loans - Debentures</t>
  </si>
  <si>
    <t>Unsecured Loans - Other Loans</t>
  </si>
  <si>
    <t>Deposits Received</t>
  </si>
  <si>
    <t>ge 56 of 79</t>
  </si>
  <si>
    <t>Deposits Received From Suppliers/Contractors/Bidders</t>
  </si>
  <si>
    <t>Earnest Money Deposit</t>
  </si>
  <si>
    <t>Contractors’ Earnest Money Deposit</t>
  </si>
  <si>
    <t>Suppliers’ Earnest Money Deposit</t>
  </si>
  <si>
    <t>Bidders’ Earnest Money Deposit</t>
  </si>
  <si>
    <t>Security Deposit</t>
  </si>
  <si>
    <t>Contractors’ Security Deposit</t>
  </si>
  <si>
    <t>Suppliers’ Security Deposit</t>
  </si>
  <si>
    <t>Bidders’ Security Deposit</t>
  </si>
  <si>
    <t>Retention</t>
  </si>
  <si>
    <t>Contractors’ Retention</t>
  </si>
  <si>
    <t>Suppliers’ Retention</t>
  </si>
  <si>
    <t>Other Deposits</t>
  </si>
  <si>
    <t>Deposits - Revenue</t>
  </si>
  <si>
    <t>Rent Deposit</t>
  </si>
  <si>
    <t>Auction Deposit</t>
  </si>
  <si>
    <t>Water Deposit</t>
  </si>
  <si>
    <t>Electricity Deposit</t>
  </si>
  <si>
    <t>Library Deposit</t>
  </si>
  <si>
    <t>Deposit Received for Halls and Auditoriums</t>
  </si>
  <si>
    <t>Deposits Received From Staff</t>
  </si>
  <si>
    <t>Deposit Received from Others</t>
  </si>
  <si>
    <t>Deposit Works</t>
  </si>
  <si>
    <t>Deposit Works- Civil Works</t>
  </si>
  <si>
    <t>ge 57 of 79</t>
  </si>
  <si>
    <t>Deposit Works - Electrical</t>
  </si>
  <si>
    <t>Deposit Works - Others</t>
  </si>
  <si>
    <t>Other Liabilities</t>
  </si>
  <si>
    <t>Creditors</t>
  </si>
  <si>
    <t>Suppliers’ Control Account</t>
  </si>
  <si>
    <t>Contractors’ Control Account</t>
  </si>
  <si>
    <t>Beneficiary Committee Conveners’ Control Account</t>
  </si>
  <si>
    <t>Professionals’ Control Account</t>
  </si>
  <si>
    <t>Elected Representatives’ Control Account</t>
  </si>
  <si>
    <t>Other Creditors Control Account</t>
  </si>
  <si>
    <t>Employee Liabilities</t>
  </si>
  <si>
    <t>Employee Liabilities - Gross Salary Payable</t>
  </si>
  <si>
    <t>Employee Liabilities - Net Salary Payable</t>
  </si>
  <si>
    <t>Employee Liabilities - Unpaid Salaries</t>
  </si>
  <si>
    <t>Employee Liabilities - Pension Contributions Payable</t>
  </si>
  <si>
    <t>Employee Liabilities – Terminal Leave Encashment Payable</t>
  </si>
  <si>
    <t>bilities – Pension Contributions of Employees on Deputation</t>
  </si>
  <si>
    <t>bilities - Leave Salary Contributions of Employees on Deputation</t>
  </si>
  <si>
    <t>Other Employee Liabilities Payable</t>
  </si>
  <si>
    <t>ge 58 of 79</t>
  </si>
  <si>
    <t>Interest Accrued &amp; Due</t>
  </si>
  <si>
    <t>Interest Accrued &amp; Due- Loans</t>
  </si>
  <si>
    <t>Interest Accrued &amp; Due - Loans</t>
  </si>
  <si>
    <t>Interest Accrued &amp; Due - Others</t>
  </si>
  <si>
    <t>Recoveries Payable</t>
  </si>
  <si>
    <t>Recoveries Payable from Employees’ Salaries</t>
  </si>
  <si>
    <t>Recoveries Payable - General Provident Fund</t>
  </si>
  <si>
    <t>Recoveries Payable - Kerala Panchayat Employees Provident Fund</t>
  </si>
  <si>
    <t>Recoveries Payable - State Life Insurance</t>
  </si>
  <si>
    <t>Recoveries Payable - Group Insurance Scheme</t>
  </si>
  <si>
    <t>Recoveries Payable - Life Insurance Corporation</t>
  </si>
  <si>
    <t>Recoveries Payable - Group Personal Accident Insurance Scheme</t>
  </si>
  <si>
    <t>Recoveries Payable - Family Benefit Scheme</t>
  </si>
  <si>
    <t>Recoveries Payable - House Building Advance</t>
  </si>
  <si>
    <t>Recoveries Payable - Motor Conveyance Advance</t>
  </si>
  <si>
    <t>Recoveries Payable - Kerala State Financial Enterprises (KSFE )</t>
  </si>
  <si>
    <t>Recoveries Payable - Co-operative Societies and Co-operative Banks</t>
  </si>
  <si>
    <t>Recoveries Payable - Banks and Other Financial Institutions</t>
  </si>
  <si>
    <t>Recoveries Payable - Court Attachments</t>
  </si>
  <si>
    <t>Recoveries Payable - Income Tax Deducted at Source - Salaries</t>
  </si>
  <si>
    <t>Recoveries Payable - Dues to other Panchayats</t>
  </si>
  <si>
    <t>Recoveries Payable - Other Recoveries from Employees</t>
  </si>
  <si>
    <t>Recoveries Payable - Deductions from Work Bills and Other Bills</t>
  </si>
  <si>
    <t>Recoveries Payable - Income Tax Deducted at Source</t>
  </si>
  <si>
    <t>Recoveries Payable - Value Added Tax</t>
  </si>
  <si>
    <t>Recoveries Payable - Kerala Construction Workers Welfare Fund</t>
  </si>
  <si>
    <t>Recoveries Payable - Other Deductions</t>
  </si>
  <si>
    <t>Government and Other Dues Payable</t>
  </si>
  <si>
    <t>Government and Other Dues Payable - Library Cess</t>
  </si>
  <si>
    <t>Government and Other Dues Payable - Poor Home Cess</t>
  </si>
  <si>
    <t>Government and Other Dues Payable - Value Added Tax</t>
  </si>
  <si>
    <t>ge 59 of 79</t>
  </si>
  <si>
    <t>Government and Other Dues Payable - Service Tax</t>
  </si>
  <si>
    <t>Government and Other Dues Payable - Court attachments</t>
  </si>
  <si>
    <t>Government and Other Dues Payable - Revenue Recovery</t>
  </si>
  <si>
    <t>Government and Other Dues Payable - River Management Fund</t>
  </si>
  <si>
    <t>Government and Other Dues Payable - Royalty</t>
  </si>
  <si>
    <t>Government and Other Dues Payable - Others</t>
  </si>
  <si>
    <t>Refunds Payable</t>
  </si>
  <si>
    <t>Refunds Payable - Taxes</t>
  </si>
  <si>
    <t>Refunds Payable - Property Tax</t>
  </si>
  <si>
    <t>Refunds Payable - Profession Tax - Institutions/Professionals/Traders</t>
  </si>
  <si>
    <t>Refunds Payable - Profession Tax - Employees</t>
  </si>
  <si>
    <t>Refunds Payable - Advertisement Tax</t>
  </si>
  <si>
    <t>Refunds Payable - Show Tax</t>
  </si>
  <si>
    <t>Refunds Payable - Surcharge on Show Tax</t>
  </si>
  <si>
    <t>Refunds Payable - Entertainment Tax</t>
  </si>
  <si>
    <t>Refunds Payable - Other Taxes</t>
  </si>
  <si>
    <t>Refunds Payable - User Charges</t>
  </si>
  <si>
    <t>Refunds Payable - Water Charges</t>
  </si>
  <si>
    <t>Refunds Payable - Electricity Charges</t>
  </si>
  <si>
    <t>Refunds Payable - Other User Charges</t>
  </si>
  <si>
    <t>Refunds Payable - Fees</t>
  </si>
  <si>
    <t>Refunds Payable - Licence Fees</t>
  </si>
  <si>
    <t>Refunds Payable - Other Fees</t>
  </si>
  <si>
    <t>Refunds Payable - Rent from Panchayat Properties</t>
  </si>
  <si>
    <t>Refunds Payable - Rent from Buildings</t>
  </si>
  <si>
    <t>Refunds Payable - Rent from lease of lands</t>
  </si>
  <si>
    <t>Refunds Payable - Other rents</t>
  </si>
  <si>
    <t>Refunds Payable - Grants and Funds</t>
  </si>
  <si>
    <t>Refunds Payable - Attached Properties</t>
  </si>
  <si>
    <t>Refunds Payable - Deposit Works</t>
  </si>
  <si>
    <t>ge 60 of 79</t>
  </si>
  <si>
    <t>Refunds Payable - Others</t>
  </si>
  <si>
    <t>Advance Collection of Revenues</t>
  </si>
  <si>
    <t>Advance Collection of Revenues - Taxes</t>
  </si>
  <si>
    <t>Advance Collection of Revenues - Property Tax on Residential Buildings</t>
  </si>
  <si>
    <t>ection of Revenues - Profession Tax -</t>
  </si>
  <si>
    <t>/Professionals/Traders</t>
  </si>
  <si>
    <t>Advance Collection of Revenues - Advertisement Tax</t>
  </si>
  <si>
    <t>Advance Collection of Revenues - Other Taxes</t>
  </si>
  <si>
    <t>Advance Collection of Revenues - Property Tax on Non-Residential Buildings</t>
  </si>
  <si>
    <t>Advance Collection of Revenues - User Charges</t>
  </si>
  <si>
    <t>Advance Collection of Revenues - Water Charges</t>
  </si>
  <si>
    <t>Advance Collection of Revenues - Electricity Charges</t>
  </si>
  <si>
    <t>Advance Collection of Revenues - Other User Charges</t>
  </si>
  <si>
    <t>Advance Collection of Revenues - Market Receipts</t>
  </si>
  <si>
    <t>Advance Collection of Revenues -Bus Stand Receipts</t>
  </si>
  <si>
    <t>Advance Collection of Revenues -Slaughter House Receipts</t>
  </si>
  <si>
    <t>Advance Collection of Revenues -Public Comfort Station Receipts</t>
  </si>
  <si>
    <t>Advance Collection of Revenues -Crematorium fees</t>
  </si>
  <si>
    <t>Advance Collection of Revenues -Cattle Pound Charges</t>
  </si>
  <si>
    <t>Advance Collection of Revenues -Lorry,Taxi and Other Vehicle Stand Receipts</t>
  </si>
  <si>
    <t>Advance Collection of Revenues - Fees</t>
  </si>
  <si>
    <t>ection of Revenues - License Fees for Dangerous and Offensive</t>
  </si>
  <si>
    <t>ection of Revenues - License Fees under Prevention of Food</t>
  </si>
  <si>
    <t>Advance Collection of Revenues - Other Fees</t>
  </si>
  <si>
    <t>Advance Collection of Revenues - Rent from Panchayat Properties</t>
  </si>
  <si>
    <t>Advance Collection of Revenues - Rent from Buildings</t>
  </si>
  <si>
    <t>Advance Collection of Revenues - Rent from Lease of Lands</t>
  </si>
  <si>
    <t>Advance Collection of Revenues - Other rents</t>
  </si>
  <si>
    <t>Advance Collection of Revenues - Other Revenue</t>
  </si>
  <si>
    <t>ge 61 of 79</t>
  </si>
  <si>
    <t>Advance Collection of Revenues -Sale of Usufructs of Trees</t>
  </si>
  <si>
    <t>Advance Collection of Revenues -Sale of Sand</t>
  </si>
  <si>
    <t>Other Creditors</t>
  </si>
  <si>
    <t>Liability in respect of Stale Cheques</t>
  </si>
  <si>
    <t>Lease Charges Payable</t>
  </si>
  <si>
    <t>Hire Purchase Advance</t>
  </si>
  <si>
    <t>Interest Control Receivables - Hire Purchase</t>
  </si>
  <si>
    <t>Sales Proceeds</t>
  </si>
  <si>
    <t>Sales Proceeds - Assets</t>
  </si>
  <si>
    <t>Sales Proceeds -Attached Properties</t>
  </si>
  <si>
    <t>Sales Proceeds -Stores</t>
  </si>
  <si>
    <t>Sales Proceeds - Others</t>
  </si>
  <si>
    <t>Provisions</t>
  </si>
  <si>
    <t>Provision for Expenses</t>
  </si>
  <si>
    <t>Provision for Expenses -Suppliers</t>
  </si>
  <si>
    <t>Provision for Expenses -Contractors</t>
  </si>
  <si>
    <t>Provision for Expenses -Others</t>
  </si>
  <si>
    <t>Provision for Interest</t>
  </si>
  <si>
    <t>Provision for Interest Accrued and not due</t>
  </si>
  <si>
    <t>Provision for Other Interest</t>
  </si>
  <si>
    <t>Provisions for Other Assets</t>
  </si>
  <si>
    <t>Land -Markets</t>
  </si>
  <si>
    <t>ge 62 of 79</t>
  </si>
  <si>
    <t>Land -Bus Stands</t>
  </si>
  <si>
    <t>Land -Slaughter Houses</t>
  </si>
  <si>
    <t>Land -Cremation Grounds</t>
  </si>
  <si>
    <t>Land -Burial Grounds</t>
  </si>
  <si>
    <t>Land - Others</t>
  </si>
  <si>
    <t>Buildings</t>
  </si>
  <si>
    <t>Buildings -Markets</t>
  </si>
  <si>
    <t>Buildings -Bus Stands</t>
  </si>
  <si>
    <t>Buildings -Slaughter Houses</t>
  </si>
  <si>
    <t>Buildings -Burial Grounds</t>
  </si>
  <si>
    <t>Buildings -Others</t>
  </si>
  <si>
    <t>Roads, Lanes, Bridges &amp; Culverts</t>
  </si>
  <si>
    <t>Roads - Cement Concrete</t>
  </si>
  <si>
    <t>Roads - Tarred</t>
  </si>
  <si>
    <t>Roads - Metal</t>
  </si>
  <si>
    <t>Roads - Gravel</t>
  </si>
  <si>
    <t>Roads - Earthen</t>
  </si>
  <si>
    <t>Lanes - Cement Concrete</t>
  </si>
  <si>
    <t>Lanes - Metal</t>
  </si>
  <si>
    <t>Lanes - Gravel</t>
  </si>
  <si>
    <t>Lanes - Earthen</t>
  </si>
  <si>
    <t>Culverts, Bridges &amp; Other constructions</t>
  </si>
  <si>
    <t>Culverts</t>
  </si>
  <si>
    <t>Other constructions</t>
  </si>
  <si>
    <t>Drinking Water - Reservoirs</t>
  </si>
  <si>
    <t>ge 63 of 79</t>
  </si>
  <si>
    <t>Drinking Water - Pipe lines</t>
  </si>
  <si>
    <t>Irrigation</t>
  </si>
  <si>
    <t>Irrigation- Sources (Wells, check dams, lift irrigation etc.)</t>
  </si>
  <si>
    <t>Irrigation - Distribution System (Pipe, canal etc.)</t>
  </si>
  <si>
    <t>Electricity - Micro Hydel Project</t>
  </si>
  <si>
    <t>Electricity - Line Extension</t>
  </si>
  <si>
    <t>Electricity - Lamp Posts</t>
  </si>
  <si>
    <t>Electricity - Street Lights</t>
  </si>
  <si>
    <t>Movable Assets</t>
  </si>
  <si>
    <t>Movable Assets - Plant, Machinery&amp; Tools</t>
  </si>
  <si>
    <t>Movable Assets - Vehicles</t>
  </si>
  <si>
    <t>Movable Assets - Office Equipments &amp; Other Equipments</t>
  </si>
  <si>
    <t>Movable Assets - Furniture, Fixtures, Fittings &amp; Electrical Appliances</t>
  </si>
  <si>
    <t>Movable Assets -Others</t>
  </si>
  <si>
    <t>Assets under Disposal</t>
  </si>
  <si>
    <t>Waste Treatment</t>
  </si>
  <si>
    <t>Waste Treatment - Mechanical Plants</t>
  </si>
  <si>
    <t>Waste Treatment - Bio-Gas Plant</t>
  </si>
  <si>
    <t>Waste Treatment - Land fill</t>
  </si>
  <si>
    <t>Waste Treatment - Vermy Compost</t>
  </si>
  <si>
    <t>Waste Treatment - Others</t>
  </si>
  <si>
    <t>Accumulated Depreciation</t>
  </si>
  <si>
    <t>ge 64 of 79</t>
  </si>
  <si>
    <t>Accumulated Depreciation- Buildings</t>
  </si>
  <si>
    <t>Accumulated Depreciation -Roads &amp; Bridges</t>
  </si>
  <si>
    <t>Accumulated Depreciation -Sewerage &amp; Drainage</t>
  </si>
  <si>
    <t>Accumulated Depreciation -Waterways</t>
  </si>
  <si>
    <t>Accumulated Depreciation -Public Lighting</t>
  </si>
  <si>
    <t>Accumulated Depreciation- Plant &amp; Machinery</t>
  </si>
  <si>
    <t>Accumulated Depreciation- Vehicles</t>
  </si>
  <si>
    <t>Accumulated Depreciation- Office &amp; Other Equipment</t>
  </si>
  <si>
    <t>Depreciation- Furniture, Fixtures, Fittings &amp; Electrical</t>
  </si>
  <si>
    <t>Accumulated Depreciation- Furniture, Fixtures, Fittings &amp; Electrical Appliances</t>
  </si>
  <si>
    <t>Accumulated Depreciation- Other Fixed Assets</t>
  </si>
  <si>
    <t>Capital Work In Progress</t>
  </si>
  <si>
    <t>ge 65 of 79</t>
  </si>
  <si>
    <t>Investments -Central Government Securities</t>
  </si>
  <si>
    <t>Investments -State Government Securities</t>
  </si>
  <si>
    <t>Investments -Debentures and Bonds</t>
  </si>
  <si>
    <t>Investments -Preference Shares</t>
  </si>
  <si>
    <t>Investments -Equity Shares</t>
  </si>
  <si>
    <t>Investments -Units of Mutual Funds</t>
  </si>
  <si>
    <t>Investments -Co-operative Institutions</t>
  </si>
  <si>
    <t>Investments - Co-operative Institutions</t>
  </si>
  <si>
    <t>Other Investments</t>
  </si>
  <si>
    <t>Investments - Fixed Deposits</t>
  </si>
  <si>
    <t>Investments - Accumulated Provisions</t>
  </si>
  <si>
    <t>Stock-in-hand</t>
  </si>
  <si>
    <t>ge 66 of 79</t>
  </si>
  <si>
    <t>Opening Stock - Stores</t>
  </si>
  <si>
    <t>Purchase of Material - Stores</t>
  </si>
  <si>
    <t>Closing Stock - Stores</t>
  </si>
  <si>
    <t>Sundry Debtors (Receivables)</t>
  </si>
  <si>
    <t>Receivables for Property Tax</t>
  </si>
  <si>
    <t>Receivables for Property Tax on Residential Buildings(Current)</t>
  </si>
  <si>
    <t>Receivables for Property Tax on Residential Buildings (Arrears)</t>
  </si>
  <si>
    <t>Receivables for Property Tax on Non-Residential Buildings (Current)</t>
  </si>
  <si>
    <t>Receivables for Property Tax on Non-Residential Buildings (Arrears)</t>
  </si>
  <si>
    <t>Receivables for Other Taxes</t>
  </si>
  <si>
    <t>Receivables for Profession Tax - Institutions/ Professionals/ Traders</t>
  </si>
  <si>
    <t>Receivables for Profession Tax - Institutions/ Professionals/ Traders (Current)</t>
  </si>
  <si>
    <t>Receivables for Profession Tax - Institutions/ Professionals/ Traders (Arrears)</t>
  </si>
  <si>
    <t>Receivables for Advertisement Tax</t>
  </si>
  <si>
    <t>Receivables for Advertisement Tax (Current)</t>
  </si>
  <si>
    <t>Receivables for Advertisement Tax (Arrears)</t>
  </si>
  <si>
    <t>Receivables for other taxes</t>
  </si>
  <si>
    <t>Receivables for other taxes (Current)</t>
  </si>
  <si>
    <t>Receivables for other taxes (Arrears)</t>
  </si>
  <si>
    <t>Receivables for Fees &amp; User Charges</t>
  </si>
  <si>
    <t>Receivables for Fees</t>
  </si>
  <si>
    <t>Receivables for License Fees for Dangerous and Offensive Trades (Current)</t>
  </si>
  <si>
    <t>Receivables for License Fees for Dangerous and Offensive Trades (Arrears)</t>
  </si>
  <si>
    <t>for License Fees under Prevention of Food Adulteration Act</t>
  </si>
  <si>
    <t>Receivables for Other Fees (Current)</t>
  </si>
  <si>
    <t>Receivables for Other Fees (Arrears)</t>
  </si>
  <si>
    <t>Receivables for User Charges</t>
  </si>
  <si>
    <t>ge 67 of 79</t>
  </si>
  <si>
    <t>Receivables for Water Charges (Current)</t>
  </si>
  <si>
    <t>Receivables for Water Charges (Arrears)</t>
  </si>
  <si>
    <t>Receivables for Electricity Charges (Current)</t>
  </si>
  <si>
    <t>Receivables for Electricity Charges (Arrears)</t>
  </si>
  <si>
    <t>Receivables for Other User Charges (Current)</t>
  </si>
  <si>
    <t>Receivables for Other User Charges (Arrears)</t>
  </si>
  <si>
    <t>Rent Receivables from Panchayat properties</t>
  </si>
  <si>
    <t>Receivables towards Other Receipts (Current)</t>
  </si>
  <si>
    <t>Receivables towards Other Receipts (Arrears)</t>
  </si>
  <si>
    <t>Receivables from other sources</t>
  </si>
  <si>
    <t>Permit Fee for Land Development</t>
  </si>
  <si>
    <t>Penalties and Fines - Ownership Change</t>
  </si>
  <si>
    <t>Rent Receivables from Buildings(Current)</t>
  </si>
  <si>
    <t>Rent Receivables from Buildings(Arrears)</t>
  </si>
  <si>
    <t>Rent Receivables from Lease of lands(Current)</t>
  </si>
  <si>
    <t>Rent Receivables from Lease of lands(Arrears)</t>
  </si>
  <si>
    <t>Other Rents Receivables (Current)</t>
  </si>
  <si>
    <t>Other Rents Receivables (Arrears)</t>
  </si>
  <si>
    <t>Receivables towards Market Receipts(current)</t>
  </si>
  <si>
    <t>Receivables towards Market Receipts(Arrears)</t>
  </si>
  <si>
    <t>Receivables towards Bus Stand Receipts(Current)</t>
  </si>
  <si>
    <t>Receivables towards Bus Stand Receipts(Arrears)</t>
  </si>
  <si>
    <t>Receivables towards Slaughter House Receipts(Current)</t>
  </si>
  <si>
    <t>Receivables towards Slaughter House Receipts(Arrears)</t>
  </si>
  <si>
    <t>Receivables towards Public Comfort Stations Receipts(Current)</t>
  </si>
  <si>
    <t>Receivables towards Public Comfort Stations Receipts(Arrears)</t>
  </si>
  <si>
    <t>Receivables towards Crematorium Fees(Current)</t>
  </si>
  <si>
    <t>Receivables towards Crematorium Fees(Arrears)</t>
  </si>
  <si>
    <t>Receivables towards Usufructs of Trees(Current)</t>
  </si>
  <si>
    <t>ge 68 of 79</t>
  </si>
  <si>
    <t>Receivables towards Usufructs of Trees(Arrears)</t>
  </si>
  <si>
    <t>Receivables towards Sale of Sand(Current)</t>
  </si>
  <si>
    <t>Receivables towards Sale of Sand(Arrears)</t>
  </si>
  <si>
    <t>Receivables for cattle pound charges collected(Current)</t>
  </si>
  <si>
    <t>Receivables for cattle pound charges collected(Arrears)</t>
  </si>
  <si>
    <t>Receivables from Lorry,Taxi and other vehicle stand Receipts(Current)</t>
  </si>
  <si>
    <t>Receivables from Lorry,Taxi and other vehicle stand Receipts(Arrears)</t>
  </si>
  <si>
    <t>Interest Accrued &amp; Due - Investments</t>
  </si>
  <si>
    <t>Interest Accrued &amp; Not Due</t>
  </si>
  <si>
    <t>Interest Accrued &amp; Not Due - Investments</t>
  </si>
  <si>
    <t>Receivables Against Hire Purchase</t>
  </si>
  <si>
    <t>Receivables Against Lease Rentals</t>
  </si>
  <si>
    <t>Other Receivables</t>
  </si>
  <si>
    <t>Other Receivables (Current)</t>
  </si>
  <si>
    <t>Other Receivables (Arrears)</t>
  </si>
  <si>
    <t>Receivables from Government</t>
  </si>
  <si>
    <t>Receivables from Government - Grants receivables</t>
  </si>
  <si>
    <t>Receivables from Government - Others</t>
  </si>
  <si>
    <t>State Govt. Cesses/ levies in Property Tax - Control account</t>
  </si>
  <si>
    <t>State Govt. Cesses/ levies in Property Taxes - Control account</t>
  </si>
  <si>
    <t>Accumulated Provisions Against Debtors (Receivables)</t>
  </si>
  <si>
    <t>Accumulated Provision for outstanding Property Tax</t>
  </si>
  <si>
    <t>Accumulated Provision for outstanding Other Taxes</t>
  </si>
  <si>
    <t>Provision for outstanding Profession Tax - Institutions/ Professionals/</t>
  </si>
  <si>
    <t>Provision for outstanding Profession Tax - Institutions/</t>
  </si>
  <si>
    <t>Accumulated Provision for outstanding Advertisement Tax</t>
  </si>
  <si>
    <t>ge 69 of 79</t>
  </si>
  <si>
    <t>Accumulated Provision for outstanding Cess</t>
  </si>
  <si>
    <t>Accumulated Provision for outstanding Fees &amp; User Charges</t>
  </si>
  <si>
    <t>Accumulated Provision for outstanding Fees</t>
  </si>
  <si>
    <t>Provision for outstanding License Fees for Dangerous and</t>
  </si>
  <si>
    <t>ades</t>
  </si>
  <si>
    <t>Provision for outstanding License Fees under Prevention of Food</t>
  </si>
  <si>
    <t>Accumulated Provision for outstanding Other Fees</t>
  </si>
  <si>
    <t>Accumulated Provision for outstanding User Charges</t>
  </si>
  <si>
    <t>Accumulated Provision for outstanding Water Charges</t>
  </si>
  <si>
    <t>Accumulated Provision for outstanding Electricity Charges</t>
  </si>
  <si>
    <t>Accumulated Provision for outstanding Other User Charges</t>
  </si>
  <si>
    <t>Accumulated Provision for outstanding other Receivables</t>
  </si>
  <si>
    <t>Provision for outstanding Rent Receivables from Panchayat</t>
  </si>
  <si>
    <t>Accumulated Provision for outstanding Rent Receivables from Buildings</t>
  </si>
  <si>
    <t>Accumulated Provision for outstanding Rent Receivables from Lease of Lands</t>
  </si>
  <si>
    <t>Accumulated Provision for outstanding Other Rents Receivables</t>
  </si>
  <si>
    <t>Provision for outstanding State Govt. Cesses/ levies in</t>
  </si>
  <si>
    <t>Accumulated Provision for outstanding State Govt. Cesses/ levies in Property Taxes</t>
  </si>
  <si>
    <t>Provision for outstanding State Govt. Cesses/ levies in Property</t>
  </si>
  <si>
    <t>Pre-paid Expenses</t>
  </si>
  <si>
    <t>Prepaid Establishment Expenses</t>
  </si>
  <si>
    <t>Prepaid Administration Expenses</t>
  </si>
  <si>
    <t>ge 70 of 79</t>
  </si>
  <si>
    <t>Prepaid Operations &amp; Maintenance Expenses</t>
  </si>
  <si>
    <t>Prepaid Interest &amp; Finance Charges</t>
  </si>
  <si>
    <t>Prepaid Programme Expenses</t>
  </si>
  <si>
    <t>Cash and Bank balance</t>
  </si>
  <si>
    <t>Cash</t>
  </si>
  <si>
    <t>Nationalised Bank - Own Fund</t>
  </si>
  <si>
    <t>Nationalised Bank - Own Fund_1</t>
  </si>
  <si>
    <t>Nationalised Bank - Own Fund_2</t>
  </si>
  <si>
    <t>Nationalised Bank - Own Fund_3</t>
  </si>
  <si>
    <t>Nationalised Bank - Own Fund_4</t>
  </si>
  <si>
    <t>Nationalised Bank - Own Fund_5</t>
  </si>
  <si>
    <t>Nationalised Bank - Own Fund_6</t>
  </si>
  <si>
    <t>Nationalised Bank - Own Fund_7</t>
  </si>
  <si>
    <t>Nationalised Bank - Own Fund_8</t>
  </si>
  <si>
    <t>Nationalised Bank - Own Fund_9</t>
  </si>
  <si>
    <t>Scheduled Bank - Own Fund</t>
  </si>
  <si>
    <t>Scheduled Bank - Own Fund_1</t>
  </si>
  <si>
    <t>Scheduled Bank - Own Fund_2</t>
  </si>
  <si>
    <t>Scheduled Bank - Own Fund_3</t>
  </si>
  <si>
    <t>Scheduled Bank - Own Fund_4</t>
  </si>
  <si>
    <t>Scheduled Bank - Own Fund_5</t>
  </si>
  <si>
    <t>Scheduled Bank - Own Fund_6</t>
  </si>
  <si>
    <t>ge 71 of 79</t>
  </si>
  <si>
    <t>Scheduled Bank - Own Fund_7</t>
  </si>
  <si>
    <t>Scheduled Bank - Own Fund_8</t>
  </si>
  <si>
    <t>Scheduled Bank - Own Fund_9</t>
  </si>
  <si>
    <t>Co-operative Bank - Own Fund</t>
  </si>
  <si>
    <t>Co-operative Bank - Own Fund_1</t>
  </si>
  <si>
    <t>Co-operative Bank - Own Fund_2</t>
  </si>
  <si>
    <t>Co-operative Bank - Own Fund_3</t>
  </si>
  <si>
    <t>Co-operative Bank - Own Fund_4</t>
  </si>
  <si>
    <t>Co-operative Bank - Own Fund_5</t>
  </si>
  <si>
    <t>Co-operative Bank - Own Fund_6</t>
  </si>
  <si>
    <t>Co-operative Bank - Own Fund_7</t>
  </si>
  <si>
    <t>Co-operative Bank - Own Fund_8</t>
  </si>
  <si>
    <t>Co-operative Bank - Own Fund_9</t>
  </si>
  <si>
    <t>Treasury - Own Fund</t>
  </si>
  <si>
    <t>VPFA-I</t>
  </si>
  <si>
    <t>Treasury - Own Fund-VPFA-I_2</t>
  </si>
  <si>
    <t>Treasury - Own Fund-VPFA-I_3</t>
  </si>
  <si>
    <t>Treasury - Own Fund-VPFA-I_4</t>
  </si>
  <si>
    <t>Treasury - Own Fund-VPFA-I_5</t>
  </si>
  <si>
    <t>Treasury - Own Fund-VPFA-I_6</t>
  </si>
  <si>
    <t>Treasury - Own Fund-VPFA-I_7</t>
  </si>
  <si>
    <t>Treasury - Own Fund-VPFA-I_8</t>
  </si>
  <si>
    <t>Treasury - Own Fund-VPFA-I_9</t>
  </si>
  <si>
    <t>Nationalised Bank - Special Funds</t>
  </si>
  <si>
    <t>Nationalised Bank - Special Funds_1</t>
  </si>
  <si>
    <t>Nationalised Bank - Special Funds_2</t>
  </si>
  <si>
    <t>Nationalised Bank - Special Funds_3</t>
  </si>
  <si>
    <t>Nationalised Bank - Special Funds_4</t>
  </si>
  <si>
    <t>Nationalised Bank - Special Funds_5</t>
  </si>
  <si>
    <t>ge 72 of 79</t>
  </si>
  <si>
    <t>Nationalised Bank - Special Funds_6</t>
  </si>
  <si>
    <t>Nationalised Bank - Special Funds_7</t>
  </si>
  <si>
    <t>Nationalised Bank - Special Funds_8</t>
  </si>
  <si>
    <t>Nationalised Bank - Special Funds_9</t>
  </si>
  <si>
    <t>Scheduled Bank – Special Funds</t>
  </si>
  <si>
    <t>Scheduled Bank - Special Funds</t>
  </si>
  <si>
    <t>Scheduled Bank - Special Funds_1</t>
  </si>
  <si>
    <t>Scheduled Bank - Special Funds_2</t>
  </si>
  <si>
    <t>Scheduled Bank - Special Funds_3</t>
  </si>
  <si>
    <t>Scheduled Bank - Special Funds_4</t>
  </si>
  <si>
    <t>Scheduled Bank - Special Funds_5</t>
  </si>
  <si>
    <t>Scheduled Bank - Special Funds_6</t>
  </si>
  <si>
    <t>Scheduled Bank - Special Funds_7</t>
  </si>
  <si>
    <t>Scheduled Bank - Special Funds_8</t>
  </si>
  <si>
    <t>Scheduled Bank - Special Funds_9</t>
  </si>
  <si>
    <t>Co-operative Bank - Special Funds</t>
  </si>
  <si>
    <t>Co-operative Bank - Special Funds_1</t>
  </si>
  <si>
    <t>Co-operative Bank - Special Funds_2</t>
  </si>
  <si>
    <t>Co-operative Bank -Special Funds_3</t>
  </si>
  <si>
    <t>Co-operative Bank -Special Funds_4</t>
  </si>
  <si>
    <t>Co-operative Bank - Special Funds_5</t>
  </si>
  <si>
    <t>Co-operative Bank - Special Funds_6</t>
  </si>
  <si>
    <t>Co-operative Bank - Special Funds_7</t>
  </si>
  <si>
    <t>Co-operative Bank - Special Funds_8</t>
  </si>
  <si>
    <t>Co-operative Bank - Special Funds_9</t>
  </si>
  <si>
    <t>Treasury - Special Funds</t>
  </si>
  <si>
    <t>Treasury - Special Funds_1</t>
  </si>
  <si>
    <t>Treasury - Special Funds_2</t>
  </si>
  <si>
    <t>Treasury - Special Funds_3</t>
  </si>
  <si>
    <t>Treasury - Special Funds_4</t>
  </si>
  <si>
    <t>ge 73 of 79</t>
  </si>
  <si>
    <t>Treasury - Special Funds_5</t>
  </si>
  <si>
    <t>Treasury - Special Funds_6</t>
  </si>
  <si>
    <t>Treasury - Special Funds_7</t>
  </si>
  <si>
    <t>Treasury - Special Funds_8</t>
  </si>
  <si>
    <t>Treasury - Special Funds_9</t>
  </si>
  <si>
    <t>Nationalised Bank - Grant Funds</t>
  </si>
  <si>
    <t>Nationalised Bank – Grant Funds_1</t>
  </si>
  <si>
    <t>Nationalised Bank – Grant Funds_2</t>
  </si>
  <si>
    <t>Nationalised Bank – Grant Funds_3</t>
  </si>
  <si>
    <t>Nationalised Bank – Grant Funds_4</t>
  </si>
  <si>
    <t>Nationalised Bank – Grant Funds_5</t>
  </si>
  <si>
    <t>Nationalised Bank – Grant Funds_6</t>
  </si>
  <si>
    <t>Nationalised Bank – Grant Funds_7</t>
  </si>
  <si>
    <t>Nationalised Bank – Grant Funds_8</t>
  </si>
  <si>
    <t>Nationalised Bank – Grant Funds_9</t>
  </si>
  <si>
    <t>Scheduled Bank - Grant Funds</t>
  </si>
  <si>
    <t>Scheduled Bank - Grant Funds_1</t>
  </si>
  <si>
    <t>Scheduled Bank - Grant Funds_2</t>
  </si>
  <si>
    <t>Scheduled Bank - Grant Funds_3</t>
  </si>
  <si>
    <t>Scheduled Bank - Grant Funds_4</t>
  </si>
  <si>
    <t>Scheduled Bank - Grant Funds_5</t>
  </si>
  <si>
    <t>Scheduled Bank - Grant Funds_6</t>
  </si>
  <si>
    <t>Scheduled Bank - Grant Funds_7</t>
  </si>
  <si>
    <t>Scheduled Bank - Grant Funds_8</t>
  </si>
  <si>
    <t>Scheduled Bank - Grant Funds_9</t>
  </si>
  <si>
    <t>Co-operative Bank - Grant Funds</t>
  </si>
  <si>
    <t>Co-operative Bank – Grant Funds</t>
  </si>
  <si>
    <t>Co-operative Bank - Grant Funds_1</t>
  </si>
  <si>
    <t>Co-operative Bank - Grant Funds_2</t>
  </si>
  <si>
    <t>Co-operative Bank - Grant Funds_3</t>
  </si>
  <si>
    <t>ge 74 of 79</t>
  </si>
  <si>
    <t>Co-operative Bank - Grant Funds_4</t>
  </si>
  <si>
    <t>Co-operative Bank - Grant Funds_5</t>
  </si>
  <si>
    <t>Co-operative Bank - Grant Funds_6</t>
  </si>
  <si>
    <t>Co-operative Bank - Grant Funds_7</t>
  </si>
  <si>
    <t>Co-operative Bank - Grant Funds_8</t>
  </si>
  <si>
    <t>Co-operative Bank - Grant Funds_9</t>
  </si>
  <si>
    <t>Treasury - Grant Funds</t>
  </si>
  <si>
    <t>VPFA-II</t>
  </si>
  <si>
    <t>VPFA-III</t>
  </si>
  <si>
    <t>VPFA-III_2</t>
  </si>
  <si>
    <t>VPFA-III_3</t>
  </si>
  <si>
    <t>VPFA-III_4</t>
  </si>
  <si>
    <t>VPFA-III_5</t>
  </si>
  <si>
    <t>VPFA-III_6</t>
  </si>
  <si>
    <t>VPFA-III_7</t>
  </si>
  <si>
    <t>Loans, Advances and Deposits</t>
  </si>
  <si>
    <t>Loans and advances to Employees and Elected Representatives</t>
  </si>
  <si>
    <t>Festival Advance</t>
  </si>
  <si>
    <t>Permanent Advance/Imprest</t>
  </si>
  <si>
    <t>Temporary Advance for Official Purposes</t>
  </si>
  <si>
    <t>Transfer Pay Advance</t>
  </si>
  <si>
    <t>Tour Traveling Allowance Advance</t>
  </si>
  <si>
    <t>Other Advances</t>
  </si>
  <si>
    <t>Advance to Suppliers and Contractors</t>
  </si>
  <si>
    <t>Advance to Suppliers</t>
  </si>
  <si>
    <t>Advance to Suppliers- Advance paid</t>
  </si>
  <si>
    <t>Advance to Suppliers- Hire purchase assets</t>
  </si>
  <si>
    <t>ge 75 of 79</t>
  </si>
  <si>
    <t>Advance to Contractors</t>
  </si>
  <si>
    <t>Advance to Contractors- Advance paid</t>
  </si>
  <si>
    <t>Advance to Contractors- Materials issued</t>
  </si>
  <si>
    <t>Advance to Others</t>
  </si>
  <si>
    <t>Advance to Beneficiary Committee Conveners</t>
  </si>
  <si>
    <t>Advance to Beneficiary Committee Conveners- Advance paid</t>
  </si>
  <si>
    <t>Advance to Beneficiary Committee Conveners- Materials issued</t>
  </si>
  <si>
    <t>Advance payment of Royalty</t>
  </si>
  <si>
    <t>Advance to Implementing Agencies</t>
  </si>
  <si>
    <t>Advance to Implementing Agencies - Deposit with Kerala Water Authority</t>
  </si>
  <si>
    <t>Advance to Implementing Agencies - Deposit with Kerala Electricity Board</t>
  </si>
  <si>
    <t>Advance to Implementing Agencies - Deposit with Kerala State Housing Board</t>
  </si>
  <si>
    <t>Advance to Implementing Agencies - Deposit with Ground Water Department</t>
  </si>
  <si>
    <t>Advance to Implementing Agencies - Deposit with Public Works Department</t>
  </si>
  <si>
    <t>Advance to Implementing Agencies - Deposit with ANERT</t>
  </si>
  <si>
    <t>Advance to Authorised Agencies</t>
  </si>
  <si>
    <t>Advance to Parent Teacher Association</t>
  </si>
  <si>
    <t>Advance to Pada Sekhara Samithy</t>
  </si>
  <si>
    <t>Advance to Kerala Vikasana Samithy</t>
  </si>
  <si>
    <t>Advance to Kudumbashree Neighborhood Group</t>
  </si>
  <si>
    <t>Advance to Area Development Society</t>
  </si>
  <si>
    <t>Advance to Community Development Society</t>
  </si>
  <si>
    <t>Advance to Nehru Yuva Kendra</t>
  </si>
  <si>
    <t>Advance to Kerala Federation of the Blind</t>
  </si>
  <si>
    <t>Advance to Pre-recruitment Training Centre, Kozhikode</t>
  </si>
  <si>
    <t>Advance to Kerala State Physically Handicapped Welfare Corporation</t>
  </si>
  <si>
    <t>Advance to Centre for Management Development</t>
  </si>
  <si>
    <t>Advance to Other Authorised Agencies</t>
  </si>
  <si>
    <t>Advance to Accredited Agencies</t>
  </si>
  <si>
    <t>Advance to Nirmithi Kendra</t>
  </si>
  <si>
    <t>Advance to COSTFORD</t>
  </si>
  <si>
    <t>Advance to Habitat Technology</t>
  </si>
  <si>
    <t>ge 76 of 79</t>
  </si>
  <si>
    <t>Advance to Socio Economic Unit Foundation</t>
  </si>
  <si>
    <t>Advance to Uralunkal Labour Contract Society</t>
  </si>
  <si>
    <t>Advance to Kunnathukal Labour Society</t>
  </si>
  <si>
    <t>Advance to Kerala Agro Industries Corporation</t>
  </si>
  <si>
    <t>Advance to Steel Industries Kerala Limited</t>
  </si>
  <si>
    <t>Advance to Kerala Small Industries Development Corporation</t>
  </si>
  <si>
    <t>Advance to Kerala Rural Water Supply and Sanitation Agency</t>
  </si>
  <si>
    <t>Advance to Integrated Rural Technology Centre</t>
  </si>
  <si>
    <t>Advance to Forest Industries (Travancore) Limited</t>
  </si>
  <si>
    <t>Advance to Kerala Industrial and Technical Consultancy (KITCO)</t>
  </si>
  <si>
    <t>Advance to Pinarayi Industries Co-operative Society</t>
  </si>
  <si>
    <t>Advance to Maitri, Palakkad</t>
  </si>
  <si>
    <t>Advance to Rajagiri College of Social Sciences</t>
  </si>
  <si>
    <t>Advance to Eco Development Societies</t>
  </si>
  <si>
    <t>Advance to Vana Samrakshana Samithy</t>
  </si>
  <si>
    <t>Advance to Kerala Electrical and Allied Engineering (KEL)</t>
  </si>
  <si>
    <t>Advance to Hosdurg Taluk Labour Contract Society</t>
  </si>
  <si>
    <t>athiroor Grama Panchayat Energy and Non-energy Preservation</t>
  </si>
  <si>
    <t>tion Co-operative Society</t>
  </si>
  <si>
    <t>Advance to Other Accredited Agencies</t>
  </si>
  <si>
    <t>Advance to Implementing Officers</t>
  </si>
  <si>
    <t>Deposits with external Agencies</t>
  </si>
  <si>
    <t>Electricity Deposits</t>
  </si>
  <si>
    <t>Telephone Deposits</t>
  </si>
  <si>
    <t>Water Deposits</t>
  </si>
  <si>
    <t>Other Current Assets</t>
  </si>
  <si>
    <t>ge 77 of 79</t>
  </si>
  <si>
    <t>Hire Purchase Installments Receivable</t>
  </si>
  <si>
    <t>Scheme Expenditure Receivable</t>
  </si>
  <si>
    <t>Accumulated Provisions against Loans, Advances and Deposits</t>
  </si>
  <si>
    <t>Accumulated Provisions against Loans to Others</t>
  </si>
  <si>
    <t>Accumulated Provisions against Advances</t>
  </si>
  <si>
    <t>Accumulated Provisions against Deposits</t>
  </si>
  <si>
    <t>Other Assets</t>
  </si>
  <si>
    <t>Deposit Works - Expenditure</t>
  </si>
  <si>
    <t>Inter Unit Accounts</t>
  </si>
  <si>
    <t>Interest Control Payable</t>
  </si>
  <si>
    <t>Interest Control Payable - Leases</t>
  </si>
  <si>
    <t>Interest Control Payable - Hire Purchase</t>
  </si>
  <si>
    <t>Interest Control Payable - Others</t>
  </si>
  <si>
    <t>Miscellaneous Expenditure to be written off</t>
  </si>
  <si>
    <t>Loan Issue Expenses</t>
  </si>
  <si>
    <t>Discount on Issue of loans</t>
  </si>
  <si>
    <t>ge 78 of 79</t>
  </si>
  <si>
    <t>Others - Miscellaneous Expenditure to be written off</t>
  </si>
  <si>
    <t>ge 79 of 79</t>
  </si>
  <si>
    <t>110 00 00 00</t>
  </si>
  <si>
    <t>110 10 00 00</t>
  </si>
  <si>
    <t>110 10 01 00</t>
  </si>
  <si>
    <t>110 10 01 01</t>
  </si>
  <si>
    <t>110 10 01 02</t>
  </si>
  <si>
    <t>110 10 01 03</t>
  </si>
  <si>
    <t>110 11 00 00</t>
  </si>
  <si>
    <t>110 11 01 00</t>
  </si>
  <si>
    <t>110 11 01 01</t>
  </si>
  <si>
    <t>110 20 00 00</t>
  </si>
  <si>
    <t>110 20 01 00</t>
  </si>
  <si>
    <t>110 20 01 01</t>
  </si>
  <si>
    <t>110 20 01 02</t>
  </si>
  <si>
    <t>110 30 00 00</t>
  </si>
  <si>
    <t>110 30 01 00</t>
  </si>
  <si>
    <t>110 30 01 01</t>
  </si>
  <si>
    <t>110 35 00 00</t>
  </si>
  <si>
    <t>110 35 01 00</t>
  </si>
  <si>
    <t>110 35 01 01</t>
  </si>
  <si>
    <t>110 35 01 02</t>
  </si>
  <si>
    <t>110 40 00 00</t>
  </si>
  <si>
    <t>110 40 01 00</t>
  </si>
  <si>
    <t>110 40 01 01</t>
  </si>
  <si>
    <t>110 51 00 00</t>
  </si>
  <si>
    <t>110 51 01 00</t>
  </si>
  <si>
    <t>110 51 01 01</t>
  </si>
  <si>
    <t>110 52 00 00</t>
  </si>
  <si>
    <t>110 52 01 00</t>
  </si>
  <si>
    <t>110 52 01 01</t>
  </si>
  <si>
    <t>110 90 00 00</t>
  </si>
  <si>
    <t>110 90 01 00</t>
  </si>
  <si>
    <t>Panchayat Pa</t>
  </si>
  <si>
    <t>110 90 01 01</t>
  </si>
  <si>
    <t>110 90 01 02</t>
  </si>
  <si>
    <t>110 90 01 03</t>
  </si>
  <si>
    <t>110 90 01 04</t>
  </si>
  <si>
    <t>110 90 01 05</t>
  </si>
  <si>
    <t>110 90 01 06</t>
  </si>
  <si>
    <t>110 90 01 07</t>
  </si>
  <si>
    <t>110 90 01 08</t>
  </si>
  <si>
    <t>110 90 01 09</t>
  </si>
  <si>
    <t>120 00 00 00</t>
  </si>
  <si>
    <t>Assigned rev</t>
  </si>
  <si>
    <t>collected by</t>
  </si>
  <si>
    <t>by Governmen</t>
  </si>
  <si>
    <t>120 10 01 02</t>
  </si>
  <si>
    <t>120 10 01 99</t>
  </si>
  <si>
    <t>120 20 00 00</t>
  </si>
  <si>
    <t>120 20 01 00</t>
  </si>
  <si>
    <t>120 20 01 01</t>
  </si>
  <si>
    <t>120 20 01 99</t>
  </si>
  <si>
    <t>120 30 00 00</t>
  </si>
  <si>
    <t>120 30 01 00</t>
  </si>
  <si>
    <t>120 30 01 01</t>
  </si>
  <si>
    <t>130 00 00 00</t>
  </si>
  <si>
    <t>130 10 00 00</t>
  </si>
  <si>
    <t>130 10 01 00</t>
  </si>
  <si>
    <t>130 10 01 01</t>
  </si>
  <si>
    <t>130 10 01 02</t>
  </si>
  <si>
    <t>130 20 00 00</t>
  </si>
  <si>
    <t>130 20 01 00</t>
  </si>
  <si>
    <t>130 20 01 01</t>
  </si>
  <si>
    <t>130 30 00 00</t>
  </si>
  <si>
    <t>130 30 01 00</t>
  </si>
  <si>
    <t>130 30 01 01</t>
  </si>
  <si>
    <t>130 40 00 00</t>
  </si>
  <si>
    <t>130 40 01 00</t>
  </si>
  <si>
    <t>130 40 01 01</t>
  </si>
  <si>
    <t>130 80 00 00</t>
  </si>
  <si>
    <t>130 80 01 00</t>
  </si>
  <si>
    <t>130 80 01 01</t>
  </si>
  <si>
    <t>130 80 01 99</t>
  </si>
  <si>
    <t>130 90 00 00</t>
  </si>
  <si>
    <t>130 90 01 00</t>
  </si>
  <si>
    <t>130 90 01 01</t>
  </si>
  <si>
    <t>130 90 01 02</t>
  </si>
  <si>
    <t>130 90 01 03</t>
  </si>
  <si>
    <t>130 90 01 04</t>
  </si>
  <si>
    <t>130 90 01 05</t>
  </si>
  <si>
    <t>130 90 01 99</t>
  </si>
  <si>
    <t>140 00 00 00</t>
  </si>
  <si>
    <t>140 10 00 00</t>
  </si>
  <si>
    <t>140 10 01 00</t>
  </si>
  <si>
    <t>140 10 01 01</t>
  </si>
  <si>
    <t>140 10 01 02</t>
  </si>
  <si>
    <t>140 10 01 03</t>
  </si>
  <si>
    <t>140 10 01 04</t>
  </si>
  <si>
    <t>140 10 01 99</t>
  </si>
  <si>
    <t>140 11 00 00</t>
  </si>
  <si>
    <t>140 11 01 00</t>
  </si>
  <si>
    <t>140 11 01 01</t>
  </si>
  <si>
    <t>140 11 01 02</t>
  </si>
  <si>
    <t>140 11 01 03</t>
  </si>
  <si>
    <t>140 11 01 04</t>
  </si>
  <si>
    <t>140 11 01 05</t>
  </si>
  <si>
    <t>140 11 01 06</t>
  </si>
  <si>
    <t>140 11 01 07</t>
  </si>
  <si>
    <t>140 11 01 08</t>
  </si>
  <si>
    <t>140 11 01 09</t>
  </si>
  <si>
    <t>140 11 01 99</t>
  </si>
  <si>
    <t>140 11 01 10</t>
  </si>
  <si>
    <t>140 12 00 00</t>
  </si>
  <si>
    <t>140 12 01 00</t>
  </si>
  <si>
    <t>140 12 01 01</t>
  </si>
  <si>
    <t>140 12 01 02</t>
  </si>
  <si>
    <t>140 12 01 03</t>
  </si>
  <si>
    <t>140 12 01 99</t>
  </si>
  <si>
    <t>140 13 00 00</t>
  </si>
  <si>
    <t>140 13 01 00</t>
  </si>
  <si>
    <t>140 13 01 01</t>
  </si>
  <si>
    <t>140 13 01 02</t>
  </si>
  <si>
    <t>140 13 01 03</t>
  </si>
  <si>
    <t>140 13 01 04</t>
  </si>
  <si>
    <t>140 13 01 99</t>
  </si>
  <si>
    <t>140 13 01 05</t>
  </si>
  <si>
    <t>140 20 00 00</t>
  </si>
  <si>
    <t>140 20 01 00</t>
  </si>
  <si>
    <t>140 20 01 01</t>
  </si>
  <si>
    <t>140 20 01 02</t>
  </si>
  <si>
    <t>140 20 01 03</t>
  </si>
  <si>
    <t>140 20 01 04</t>
  </si>
  <si>
    <t>140 20 01 05</t>
  </si>
  <si>
    <t>140 20 01 06</t>
  </si>
  <si>
    <t>140 20 01 07</t>
  </si>
  <si>
    <t>140 20 01 08</t>
  </si>
  <si>
    <t>140 20 01 99</t>
  </si>
  <si>
    <t>140 20 01 10</t>
  </si>
  <si>
    <t>140 40 00 00</t>
  </si>
  <si>
    <t>140 40 01 00</t>
  </si>
  <si>
    <t>140 40 01 01</t>
  </si>
  <si>
    <t>140 40 01 02</t>
  </si>
  <si>
    <t>140 40 01 03</t>
  </si>
  <si>
    <t>140 40 01 04</t>
  </si>
  <si>
    <t>140 40 01 05</t>
  </si>
  <si>
    <t>140 40 01 06</t>
  </si>
  <si>
    <t>140 40 01 07</t>
  </si>
  <si>
    <t>140 40 01 08</t>
  </si>
  <si>
    <t>140 40 01 09</t>
  </si>
  <si>
    <t>140 40 01 99</t>
  </si>
  <si>
    <t>140 50 00 00</t>
  </si>
  <si>
    <t>140 50 01 00</t>
  </si>
  <si>
    <t>140 50 01 01</t>
  </si>
  <si>
    <t>140 50 01 02</t>
  </si>
  <si>
    <t>140 50 01 03</t>
  </si>
  <si>
    <t>140 50 01 04</t>
  </si>
  <si>
    <t>140 50 01 05</t>
  </si>
  <si>
    <t>140 50 01 06</t>
  </si>
  <si>
    <t>140 50 01 07</t>
  </si>
  <si>
    <t>140 50 01 08</t>
  </si>
  <si>
    <t>140 50 01 09</t>
  </si>
  <si>
    <t>140 50 01 10</t>
  </si>
  <si>
    <t>140 50 01 11</t>
  </si>
  <si>
    <t>140 50 01 12</t>
  </si>
  <si>
    <t>140 50 01 13</t>
  </si>
  <si>
    <t>140 50 01 14</t>
  </si>
  <si>
    <t>140 50 01 15</t>
  </si>
  <si>
    <t>140 50 01 16</t>
  </si>
  <si>
    <t>140 50 01 17</t>
  </si>
  <si>
    <t>140 50 01 18</t>
  </si>
  <si>
    <t>140 50 01 19</t>
  </si>
  <si>
    <t>140 50 01 99</t>
  </si>
  <si>
    <t>140 50 01 20</t>
  </si>
  <si>
    <t>140 70 00 00</t>
  </si>
  <si>
    <t>140 70 01 00</t>
  </si>
  <si>
    <t>140 70 01 01</t>
  </si>
  <si>
    <t>140 70 01 02</t>
  </si>
  <si>
    <t>140 70 01 03</t>
  </si>
  <si>
    <t>140 70 01 04</t>
  </si>
  <si>
    <t>140 70 01 05</t>
  </si>
  <si>
    <t>140 70 01 06</t>
  </si>
  <si>
    <t>140 70 01 99</t>
  </si>
  <si>
    <t>140 90 00 00</t>
  </si>
  <si>
    <t>140 90 01 00</t>
  </si>
  <si>
    <t>140 90 01 01</t>
  </si>
  <si>
    <t>140 90 01 99</t>
  </si>
  <si>
    <t>140 90 02 00</t>
  </si>
  <si>
    <t>140 90 02 01</t>
  </si>
  <si>
    <t>140 90 02 02</t>
  </si>
  <si>
    <t>140 90 02 03</t>
  </si>
  <si>
    <t>150 00 00 00</t>
  </si>
  <si>
    <t>150 10 00 00</t>
  </si>
  <si>
    <t>150 10 01 00</t>
  </si>
  <si>
    <t>150 10 01 01</t>
  </si>
  <si>
    <t>150 10 01 02</t>
  </si>
  <si>
    <t>150 10 01 03</t>
  </si>
  <si>
    <t>150 10 01 04</t>
  </si>
  <si>
    <t>150 10 01 05</t>
  </si>
  <si>
    <t>150 10 01 06</t>
  </si>
  <si>
    <t>150 10 01 07</t>
  </si>
  <si>
    <t>150 10 01 08</t>
  </si>
  <si>
    <t>150 10 01 09</t>
  </si>
  <si>
    <t>150 10 01 10</t>
  </si>
  <si>
    <t>150 10 01 99</t>
  </si>
  <si>
    <t>150 11 00 00</t>
  </si>
  <si>
    <t>150 11 01 00</t>
  </si>
  <si>
    <t>150 11 01 01</t>
  </si>
  <si>
    <t>150 11 01 99</t>
  </si>
  <si>
    <t>150 12 00 00</t>
  </si>
  <si>
    <t>150 12 01 00</t>
  </si>
  <si>
    <t>150 12 01 01</t>
  </si>
  <si>
    <t>150 12 01 02</t>
  </si>
  <si>
    <t>150 12 01 03</t>
  </si>
  <si>
    <t>150 12 01 04</t>
  </si>
  <si>
    <t>150 12 01 05</t>
  </si>
  <si>
    <t>150 12 01 99</t>
  </si>
  <si>
    <t>150 30 00 00</t>
  </si>
  <si>
    <t>150 30 01 00</t>
  </si>
  <si>
    <t>150 30 01 01</t>
  </si>
  <si>
    <t>150 40 00 00</t>
  </si>
  <si>
    <t>150 40 01 00</t>
  </si>
  <si>
    <t>150 40 01 01</t>
  </si>
  <si>
    <t>150 40 01 02</t>
  </si>
  <si>
    <t>150 40 01 03</t>
  </si>
  <si>
    <t>150 40 01 04</t>
  </si>
  <si>
    <t>150 40 01 99</t>
  </si>
  <si>
    <t>150 41 00 00</t>
  </si>
  <si>
    <t>150 41 01 00</t>
  </si>
  <si>
    <t>150 41 01 01</t>
  </si>
  <si>
    <t>150 41 01 02</t>
  </si>
  <si>
    <t>150 41 01 03</t>
  </si>
  <si>
    <t>150 41 01 04</t>
  </si>
  <si>
    <t>150 41 01 99</t>
  </si>
  <si>
    <t>151 00 00 00</t>
  </si>
  <si>
    <t>151 10 00 00</t>
  </si>
  <si>
    <t>151 10 01 00</t>
  </si>
  <si>
    <t>151 10 01 01</t>
  </si>
  <si>
    <t>151 10 01 02</t>
  </si>
  <si>
    <t>151 10 01 03</t>
  </si>
  <si>
    <t>151 10 01 04</t>
  </si>
  <si>
    <t>151 10 01 05</t>
  </si>
  <si>
    <t>151 10 01 06</t>
  </si>
  <si>
    <t>151 10 01 07</t>
  </si>
  <si>
    <t>151 10 01 08</t>
  </si>
  <si>
    <t>151 10 01 09</t>
  </si>
  <si>
    <t>151 10 01 10</t>
  </si>
  <si>
    <t>151 10 01 11</t>
  </si>
  <si>
    <t>151 10 01 12</t>
  </si>
  <si>
    <t>151 10 01 13</t>
  </si>
  <si>
    <t>151 10 01 14</t>
  </si>
  <si>
    <t>151 10 01 15</t>
  </si>
  <si>
    <t>Receipts fro</t>
  </si>
  <si>
    <t>Training Cen</t>
  </si>
  <si>
    <t>151 10 01 99</t>
  </si>
  <si>
    <t>160 00 00 00</t>
  </si>
  <si>
    <t>160 10 00 00</t>
  </si>
  <si>
    <t>160 10 01 00</t>
  </si>
  <si>
    <t>160 10 01 01</t>
  </si>
  <si>
    <t>160 10 01 02</t>
  </si>
  <si>
    <t>160 10 01 03</t>
  </si>
  <si>
    <t>160 10 01 04</t>
  </si>
  <si>
    <t>Fund for Tra</t>
  </si>
  <si>
    <t>160 10 02 01</t>
  </si>
  <si>
    <t>160 10 02 02</t>
  </si>
  <si>
    <t>160 10 02 03</t>
  </si>
  <si>
    <t>160 10 02 04</t>
  </si>
  <si>
    <t>160 10 02 05</t>
  </si>
  <si>
    <t>160 10 02 06</t>
  </si>
  <si>
    <t>160 10 02 07</t>
  </si>
  <si>
    <t>160 10 02 08</t>
  </si>
  <si>
    <t>160 10 02 09</t>
  </si>
  <si>
    <t>160 10 02 10</t>
  </si>
  <si>
    <t>160 10 02 11</t>
  </si>
  <si>
    <t>160 10 02 12</t>
  </si>
  <si>
    <t>160 10 02 13</t>
  </si>
  <si>
    <t>160 10 02 14</t>
  </si>
  <si>
    <t>160 10 02 15</t>
  </si>
  <si>
    <t>160 10 02 99</t>
  </si>
  <si>
    <t>160 10 03 00</t>
  </si>
  <si>
    <t>160 10 03 01</t>
  </si>
  <si>
    <t>160 10 03 02</t>
  </si>
  <si>
    <t>160 10 03 03</t>
  </si>
  <si>
    <t>160 10 03 04</t>
  </si>
  <si>
    <t>160 10 03 05</t>
  </si>
  <si>
    <t>160 10 03 06</t>
  </si>
  <si>
    <t>160 10 03 07</t>
  </si>
  <si>
    <t>160 10 03 08</t>
  </si>
  <si>
    <t>160 10 03 09</t>
  </si>
  <si>
    <t>160 10 03 10</t>
  </si>
  <si>
    <t>160 10 03 11</t>
  </si>
  <si>
    <t>160 10 03 12</t>
  </si>
  <si>
    <t>160 10 03 13</t>
  </si>
  <si>
    <t>160 10 03 14</t>
  </si>
  <si>
    <t>160 10 03 15</t>
  </si>
  <si>
    <t>160 10 03 16</t>
  </si>
  <si>
    <t>160 10 03 17</t>
  </si>
  <si>
    <t>160 10 03 18</t>
  </si>
  <si>
    <t>State Sponso</t>
  </si>
  <si>
    <t>exams - trav</t>
  </si>
  <si>
    <t>160 10 03 23</t>
  </si>
  <si>
    <t>160 10 03 24</t>
  </si>
  <si>
    <t>160 10 03 25</t>
  </si>
  <si>
    <t>160 10 03 99</t>
  </si>
  <si>
    <t>160 10 04 00</t>
  </si>
  <si>
    <t>160 10 04 01</t>
  </si>
  <si>
    <t>160 10 04 02</t>
  </si>
  <si>
    <t>160 10 05 00</t>
  </si>
  <si>
    <t>160 10 05 01</t>
  </si>
  <si>
    <t>160 10 06 00</t>
  </si>
  <si>
    <t>160 10 06 01</t>
  </si>
  <si>
    <t>160 10 06 02</t>
  </si>
  <si>
    <t>160 10 06 03</t>
  </si>
  <si>
    <t>160 10 06 04</t>
  </si>
  <si>
    <t>160 10 06 05</t>
  </si>
  <si>
    <t>160 10 06 06</t>
  </si>
  <si>
    <t>160 10 06 07</t>
  </si>
  <si>
    <t>160 10 06 08</t>
  </si>
  <si>
    <t>160 10 06 09</t>
  </si>
  <si>
    <t>160 10 06 10</t>
  </si>
  <si>
    <t>160 10 06 11</t>
  </si>
  <si>
    <t>160 10 06 12</t>
  </si>
  <si>
    <t>160 10 06 13</t>
  </si>
  <si>
    <t>160 10 06 14</t>
  </si>
  <si>
    <t>160 10 06 15</t>
  </si>
  <si>
    <t>160 10 06 16</t>
  </si>
  <si>
    <t>160 10 06 17</t>
  </si>
  <si>
    <t>160 10 06 18</t>
  </si>
  <si>
    <t>160 10 06 19</t>
  </si>
  <si>
    <t>160 10 06 20</t>
  </si>
  <si>
    <t>160 10 06 21</t>
  </si>
  <si>
    <t>160 10 06 22</t>
  </si>
  <si>
    <t>160 10 06 23</t>
  </si>
  <si>
    <t>160 10 06 99</t>
  </si>
  <si>
    <t>160 10 07 00</t>
  </si>
  <si>
    <t>160 10 07 01</t>
  </si>
  <si>
    <t>160 10 07 02</t>
  </si>
  <si>
    <t>160 10 07 03</t>
  </si>
  <si>
    <t>160 10 07 04</t>
  </si>
  <si>
    <t>160 10 07 05</t>
  </si>
  <si>
    <t>160 10 07 06</t>
  </si>
  <si>
    <t>160 10 07 07</t>
  </si>
  <si>
    <t>160 10 07 08</t>
  </si>
  <si>
    <t>160 10 07 09</t>
  </si>
  <si>
    <t>160 10 07 10</t>
  </si>
  <si>
    <t>160 10 07 11</t>
  </si>
  <si>
    <t>160 10 07 12</t>
  </si>
  <si>
    <t>160 10 07 13</t>
  </si>
  <si>
    <t>160 10 07 99</t>
  </si>
  <si>
    <t>160 10 07 14</t>
  </si>
  <si>
    <t>160 10 07 15</t>
  </si>
  <si>
    <t>160 10 08 00</t>
  </si>
  <si>
    <t>160 10 08 01</t>
  </si>
  <si>
    <t>160 10 08 02</t>
  </si>
  <si>
    <t>160 10 08 03</t>
  </si>
  <si>
    <t>160 10 08 99</t>
  </si>
  <si>
    <t>160 20 00 00</t>
  </si>
  <si>
    <t>160 20 01 00</t>
  </si>
  <si>
    <t>160 20 01 01</t>
  </si>
  <si>
    <t>160 20 02 00</t>
  </si>
  <si>
    <t>160 20 02 01</t>
  </si>
  <si>
    <t>160 20 02 99</t>
  </si>
  <si>
    <t>160 30 00 00</t>
  </si>
  <si>
    <t>160 30 01 00</t>
  </si>
  <si>
    <t>160 30 01 01</t>
  </si>
  <si>
    <t>160 30 01 02</t>
  </si>
  <si>
    <t>160 30 01 03</t>
  </si>
  <si>
    <t>160 30 01 04</t>
  </si>
  <si>
    <t>160 30 01 05</t>
  </si>
  <si>
    <t>160 30 02 00</t>
  </si>
  <si>
    <t>160 30 02 01</t>
  </si>
  <si>
    <t>160 30 02 02</t>
  </si>
  <si>
    <t>160 30 02 03</t>
  </si>
  <si>
    <t>160 30 02 04</t>
  </si>
  <si>
    <t>160 30 02 05</t>
  </si>
  <si>
    <t>160 30 02 99</t>
  </si>
  <si>
    <t>170 00 00 00</t>
  </si>
  <si>
    <t>170 10 00 00</t>
  </si>
  <si>
    <t>170 10 01 00</t>
  </si>
  <si>
    <t>170 10 01 01</t>
  </si>
  <si>
    <t>170 10 01 99</t>
  </si>
  <si>
    <t>170 20 00 00</t>
  </si>
  <si>
    <t>170 20 01 00</t>
  </si>
  <si>
    <t>170 20 01 01</t>
  </si>
  <si>
    <t>170 20 01 99</t>
  </si>
  <si>
    <t>170 40 00 00</t>
  </si>
  <si>
    <t>170 40 01 00</t>
  </si>
  <si>
    <t>170 40 01 01</t>
  </si>
  <si>
    <t>170 80 00 00</t>
  </si>
  <si>
    <t>170 80 01 00</t>
  </si>
  <si>
    <t>170 80 01 01</t>
  </si>
  <si>
    <t>170 80 01 99</t>
  </si>
  <si>
    <t>171 00 00 00</t>
  </si>
  <si>
    <t>171 10 00 00</t>
  </si>
  <si>
    <t>171 10 01 00</t>
  </si>
  <si>
    <t>171 10 01 01</t>
  </si>
  <si>
    <t>171 20 00 00</t>
  </si>
  <si>
    <t>171 20 01 00</t>
  </si>
  <si>
    <t>171 20 01 01</t>
  </si>
  <si>
    <t>171 30 00 00</t>
  </si>
  <si>
    <t>171 30 01 00</t>
  </si>
  <si>
    <t>171 30 01 01</t>
  </si>
  <si>
    <t>171 80 00 00</t>
  </si>
  <si>
    <t>171 80 01 00</t>
  </si>
  <si>
    <t>171 80 01 01</t>
  </si>
  <si>
    <t>171 80 01 99</t>
  </si>
  <si>
    <t>180 00 00 00</t>
  </si>
  <si>
    <t>180 10 00 00</t>
  </si>
  <si>
    <t>180 10 01 00</t>
  </si>
  <si>
    <t>180 10 01 01</t>
  </si>
  <si>
    <t>180 10 01 02</t>
  </si>
  <si>
    <t>180 10 01 03</t>
  </si>
  <si>
    <t>180 10 01 04</t>
  </si>
  <si>
    <t>180 10 01 05</t>
  </si>
  <si>
    <t>180 10 01 06</t>
  </si>
  <si>
    <t>180 10 01 07</t>
  </si>
  <si>
    <t>180 10 01 99</t>
  </si>
  <si>
    <t>180 11 00 00</t>
  </si>
  <si>
    <t>180 11 01 00</t>
  </si>
  <si>
    <t>180 11 01 01</t>
  </si>
  <si>
    <t>180 11 01 02</t>
  </si>
  <si>
    <t>180 11 01 03</t>
  </si>
  <si>
    <t>180 11 01 04</t>
  </si>
  <si>
    <t>180 11 01 05</t>
  </si>
  <si>
    <t>180 11 01 06</t>
  </si>
  <si>
    <t>180 11 01 07</t>
  </si>
  <si>
    <t>180 11 01 99</t>
  </si>
  <si>
    <t>180 20 00 00</t>
  </si>
  <si>
    <t>180 20 01 00</t>
  </si>
  <si>
    <t>180 20 01 01</t>
  </si>
  <si>
    <t>180 30 00 00</t>
  </si>
  <si>
    <t>180 30 01 00</t>
  </si>
  <si>
    <t>180 30 01 01</t>
  </si>
  <si>
    <t>Agriculture and Related Sectors - Fisheries- SCP</t>
  </si>
  <si>
    <t>Agriculture and Related Sectors - Fisheries- TSP</t>
  </si>
  <si>
    <t>Agriculture and Related Sectors - Afforestation</t>
  </si>
  <si>
    <t>Agriculture and Related Sectors - Afforestation- General</t>
  </si>
  <si>
    <t>Agriculture and Related Sectors - Afforestation- SCP</t>
  </si>
  <si>
    <t>Agriculture and Related Sectors - Afforestation- TSP</t>
  </si>
  <si>
    <t>Agriculture and Related Sectors - Watershed Management</t>
  </si>
  <si>
    <t>Agriculture and Related Sectors - Watershed Management- General</t>
  </si>
  <si>
    <t>ge 24 of 79</t>
  </si>
  <si>
    <t>Agriculture and Related Sectors - Watershed Management- SCP</t>
  </si>
  <si>
    <t>Agriculture and Related Sectors - Watershed Management- TSP</t>
  </si>
  <si>
    <t>Soil and Water Conservation, Irrigation etc.</t>
  </si>
  <si>
    <t>Soil and Water Conservation</t>
  </si>
  <si>
    <t>Soil and Water Conservation -General</t>
  </si>
  <si>
    <t>Soil and Water Conservation - SCP</t>
  </si>
  <si>
    <t>Soil and Water Conservation -TSP</t>
  </si>
  <si>
    <t>Minor Irrigation</t>
  </si>
  <si>
    <t>Minor Irrigation-General</t>
  </si>
  <si>
    <t>Minor Irrigation- SCP</t>
  </si>
  <si>
    <t>Minor Irrigation- TSP</t>
  </si>
  <si>
    <t>Flood control</t>
  </si>
  <si>
    <t>Flood control-General</t>
  </si>
  <si>
    <t>Flood control- SCP</t>
  </si>
  <si>
    <t>Flood control- TSP</t>
  </si>
  <si>
    <t>Industries</t>
  </si>
  <si>
    <t>210 10 02 00</t>
  </si>
  <si>
    <t>210 10 02 01</t>
  </si>
  <si>
    <t>210 10 03 00</t>
  </si>
  <si>
    <t>210 10 03 01</t>
  </si>
  <si>
    <t>210 20 00 00</t>
  </si>
  <si>
    <t>210 20 01 00</t>
  </si>
  <si>
    <t>210 20 01 01</t>
  </si>
  <si>
    <t>210 20 01 02</t>
  </si>
  <si>
    <t>210 20 01 03</t>
  </si>
  <si>
    <t>210 20 01 04</t>
  </si>
  <si>
    <t>210 20 01 05</t>
  </si>
  <si>
    <t>210 20 02 00</t>
  </si>
  <si>
    <t>210 20 02 01</t>
  </si>
  <si>
    <t>210 20 02 02</t>
  </si>
  <si>
    <t>210 20 02 03</t>
  </si>
  <si>
    <t>210 20 02 04</t>
  </si>
  <si>
    <t>210 20 02 05</t>
  </si>
  <si>
    <t>210 20 02 99</t>
  </si>
  <si>
    <t>210 20 03 00</t>
  </si>
  <si>
    <t>210 20 03 01</t>
  </si>
  <si>
    <t>210 20 03 02</t>
  </si>
  <si>
    <t>210 20 03 03</t>
  </si>
  <si>
    <t>Khadi and Village Industries-General</t>
  </si>
  <si>
    <t>Khadi and Village Industries- SCP</t>
  </si>
  <si>
    <t>Khadi and Village Industries- TSP</t>
  </si>
  <si>
    <t>Sericulture Industry</t>
  </si>
  <si>
    <t>Sericulture Industry-General</t>
  </si>
  <si>
    <t>Sericulture Industry- SCP</t>
  </si>
  <si>
    <t>Sericulture Industry- TSP</t>
  </si>
  <si>
    <t>Electronic and Electrical Industry</t>
  </si>
  <si>
    <t>Electronic and Electrical Industry-General</t>
  </si>
  <si>
    <t>Electronic and Electrical Industry- SCP</t>
  </si>
  <si>
    <t>Electronic and Electrical Industry- TSP</t>
  </si>
  <si>
    <t>Other Industries</t>
  </si>
  <si>
    <t>Other Industries-General</t>
  </si>
  <si>
    <t>Other Industries- SCP</t>
  </si>
  <si>
    <t>Other Industries- TSP</t>
  </si>
  <si>
    <t>Industrial Training Programs</t>
  </si>
  <si>
    <t>Industrial Training Programs-General</t>
  </si>
  <si>
    <t>Industrial Training Programs- SCP</t>
  </si>
  <si>
    <t>Industrial Training Programs- TSP</t>
  </si>
  <si>
    <t>Industries and Co-operative Sector</t>
  </si>
  <si>
    <t>Industries and Co-operative Sector-General</t>
  </si>
  <si>
    <t>Industries and Co-operative Sector- SCP</t>
  </si>
  <si>
    <t>Industries and Co-operative Sector- TSP</t>
  </si>
  <si>
    <t>Total Energy Security Mission Programs</t>
  </si>
  <si>
    <t>Total Energy Security Mission Programs-General</t>
  </si>
  <si>
    <t>Total Energy Security Mission Programs- SCP</t>
  </si>
  <si>
    <t>Total Energy Security Mission Programs- TSP</t>
  </si>
  <si>
    <t>Other programs in Industrial Sector</t>
  </si>
  <si>
    <t>Other programs in Industrial Sector-General</t>
  </si>
  <si>
    <t>Other programs in Industrial Sector- SCP</t>
  </si>
  <si>
    <t>Other programs in Industrial Sector- TSP</t>
  </si>
  <si>
    <t>ge 26 of 79</t>
  </si>
  <si>
    <t>Environment</t>
  </si>
  <si>
    <t>Environment Conservation</t>
  </si>
  <si>
    <t>Environment Conservation -General</t>
  </si>
  <si>
    <t>Environment Conservation - SCP</t>
  </si>
  <si>
    <t>Environment Conservation - TSP</t>
  </si>
  <si>
    <t>Interventions in Environmental Sector</t>
  </si>
  <si>
    <t>Interventions in Environmental Sector-General</t>
  </si>
  <si>
    <t>Interventions in Environmental Sector- SCP</t>
  </si>
  <si>
    <t>Interventions in Environmental Sector- TSP</t>
  </si>
  <si>
    <t>Decentralised Plan Programme - Service Sector</t>
  </si>
  <si>
    <t>Education, Art, Culture, Sports and Youth Welfare</t>
  </si>
  <si>
    <t>Pre-primary Education</t>
  </si>
  <si>
    <t>Pre-primary Education -General</t>
  </si>
  <si>
    <t>Pre-primary Education - SCP</t>
  </si>
  <si>
    <t>Pre-primary Education - TSP</t>
  </si>
  <si>
    <t>Primary Education</t>
  </si>
  <si>
    <t>Primary Education-General</t>
  </si>
  <si>
    <t>Primary Education- SCP</t>
  </si>
  <si>
    <t>Primary Education- TSP</t>
  </si>
  <si>
    <t>High School Education</t>
  </si>
  <si>
    <t>High School Education-General</t>
  </si>
  <si>
    <t>High School Education- SCP</t>
  </si>
  <si>
    <t>High School Education- TSP</t>
  </si>
  <si>
    <t>Higher Secondary/Vocational Higher Secondary School Education</t>
  </si>
  <si>
    <t>Higher Secondary/Vocational Higher Secondary School Education-General</t>
  </si>
  <si>
    <t>Higher Secondary/Vocational Higher Secondary School Education- SCP</t>
  </si>
  <si>
    <t>Higher Secondary/Vocational Higher Secondary School Education- TSP</t>
  </si>
  <si>
    <t>Technical Education</t>
  </si>
  <si>
    <t>Technical Education-General</t>
  </si>
  <si>
    <t>Technical Education- SCP</t>
  </si>
  <si>
    <t>Technical Education- TSP</t>
  </si>
  <si>
    <t>SSA &amp; Other Educational Programs</t>
  </si>
  <si>
    <t>ge 27 of 79</t>
  </si>
  <si>
    <t>SSA &amp; Other Educational Programs-General</t>
  </si>
  <si>
    <t>SSA &amp; Other Educational Programs- SCP</t>
  </si>
  <si>
    <t>SSA &amp; Other Educational Programs- TSP</t>
  </si>
  <si>
    <t>Sports</t>
  </si>
  <si>
    <t>Sports-General</t>
  </si>
  <si>
    <t>Sports- SCP</t>
  </si>
  <si>
    <t>Sports- TSP</t>
  </si>
  <si>
    <t>Youth Welfare</t>
  </si>
  <si>
    <t>Youth Welfare-General</t>
  </si>
  <si>
    <t>Youth Welfare- SCP</t>
  </si>
  <si>
    <t>Youth Welfare- TSP</t>
  </si>
  <si>
    <t>Reading Rooms and Libraries</t>
  </si>
  <si>
    <t>Reading Rooms and Libraries-General</t>
  </si>
  <si>
    <t>Reading Rooms and Libraries- SCP</t>
  </si>
  <si>
    <t>Reading Rooms and Libraries- TSP</t>
  </si>
  <si>
    <t>Arts and Culture</t>
  </si>
  <si>
    <t>Arts and Culture-General</t>
  </si>
  <si>
    <t>Arts and Culture- SCP</t>
  </si>
  <si>
    <t>Arts and Culture- TSP</t>
  </si>
  <si>
    <t>Continuing Education and Non-formal Education</t>
  </si>
  <si>
    <t>Continuing Education and Non-formal Education-General</t>
  </si>
  <si>
    <t>Continuing Education and Non-formal Education- SCP</t>
  </si>
  <si>
    <t>Continuing Education and Non-formal Education- TSP</t>
  </si>
  <si>
    <t>Health and Related Sectors</t>
  </si>
  <si>
    <t>PHC, CHC &amp; Other Hospitals/Dispensaries</t>
  </si>
  <si>
    <t>PHC, CHC &amp;Other Hospitals/Dispensaries-General</t>
  </si>
  <si>
    <t>PHC, CHC &amp;Other Hospitals/Dispensaries- SCP</t>
  </si>
  <si>
    <t>PHC, CHC &amp;Other Hospitals/Dispensaries- TSP</t>
  </si>
  <si>
    <t>Public Health Programs</t>
  </si>
  <si>
    <t>Public Health Programs -General</t>
  </si>
  <si>
    <t>Public Health Programs -SCP</t>
  </si>
  <si>
    <t>Public Health Programs -TSP</t>
  </si>
  <si>
    <t>ge 28 of 79</t>
  </si>
  <si>
    <t>Health related Special Programs</t>
  </si>
  <si>
    <t>Health related Special Programs -General</t>
  </si>
  <si>
    <t>Health related Special Programs -SCP</t>
  </si>
  <si>
    <t>Health related Special Programs -TSP</t>
  </si>
  <si>
    <t>Medicines</t>
  </si>
  <si>
    <t>Medicines-General</t>
  </si>
  <si>
    <t>Medicines-SCP</t>
  </si>
  <si>
    <t>Medicines-TSP</t>
  </si>
  <si>
    <t>Hospital Waste Management</t>
  </si>
  <si>
    <t>Hospital Waste Management-General</t>
  </si>
  <si>
    <t>Hospital Waste Management-SCP</t>
  </si>
  <si>
    <t>Hospital Waste Management-TSP</t>
  </si>
  <si>
    <t>Health, Accident and Other Insurance</t>
  </si>
  <si>
    <t>Health, Accident and Other Insurance -General</t>
  </si>
  <si>
    <t>Health, Accident and Other Insurance -SCP</t>
  </si>
  <si>
    <t>Health, Accident and Other Insurance -TSP</t>
  </si>
  <si>
    <t>Other Programs in Health Sector</t>
  </si>
  <si>
    <t>Other Programs in Health Sector-General</t>
  </si>
  <si>
    <t>Other Programs in Health Sector-SCP</t>
  </si>
  <si>
    <t>Other Programs in Health Sector-TSP</t>
  </si>
  <si>
    <t>Drinking Water</t>
  </si>
  <si>
    <t>Drinking Water-General</t>
  </si>
  <si>
    <t>Drinking Water-SCP</t>
  </si>
  <si>
    <t>Drinking Water-TSP</t>
  </si>
  <si>
    <t>Sanitation</t>
  </si>
  <si>
    <t>Sanitation-General</t>
  </si>
  <si>
    <t>Sanitation-SCP</t>
  </si>
  <si>
    <t>Sanitation-TSP</t>
  </si>
  <si>
    <t>Social Welfare</t>
  </si>
  <si>
    <t>Housing</t>
  </si>
  <si>
    <t>Housing-General</t>
  </si>
  <si>
    <t>Housing-SCP</t>
  </si>
  <si>
    <t>ge 29 of 79</t>
  </si>
  <si>
    <t>Housing-TSP</t>
  </si>
  <si>
    <t>Slum Development</t>
  </si>
  <si>
    <t>Slum Development-General</t>
  </si>
  <si>
    <t>Slum Development-SCP</t>
  </si>
  <si>
    <t>Slum Development-TSP</t>
  </si>
  <si>
    <t>Housing Co-operative Institutions</t>
  </si>
  <si>
    <t>Housing Co-operative Institutions-General</t>
  </si>
  <si>
    <t>Housing Co-operative Institutions-SCP</t>
  </si>
  <si>
    <t>Housing Co-operative Institutions-TSP</t>
  </si>
  <si>
    <t>Electrification</t>
  </si>
  <si>
    <t>Electrification-General</t>
  </si>
  <si>
    <t>Electrification-SCP</t>
  </si>
  <si>
    <t>Electrification-TSP</t>
  </si>
  <si>
    <t>Programs for the Aged</t>
  </si>
  <si>
    <t>Programs for the Aged-General</t>
  </si>
  <si>
    <t>Programs for the Aged-SCP</t>
  </si>
  <si>
    <t>Programs for the Aged-TSP</t>
  </si>
  <si>
    <t>Programs for Physically/ Mentally Challenged</t>
  </si>
  <si>
    <t>Programs for Physically/ Mentally Challenged-General</t>
  </si>
  <si>
    <t>Programs for Physically/ Mentally Challenged-SCP</t>
  </si>
  <si>
    <t>Programs for Physically/ Mentally Challenged-TSP</t>
  </si>
  <si>
    <t>Welfare Programs for the Destitute</t>
  </si>
  <si>
    <t>Welfare Programs for the Destitute-General</t>
  </si>
  <si>
    <t>Welfare Programs for the Destitute-SCP</t>
  </si>
  <si>
    <t>Welfare Programs for the Destitute-TSP</t>
  </si>
  <si>
    <t>Total Poverty Alleviation Programs</t>
  </si>
  <si>
    <t>Total Poverty Alleviation Programs-General</t>
  </si>
  <si>
    <t>Total Poverty Alleviation Programs-SCP</t>
  </si>
  <si>
    <t>Total Poverty Alleviation Programs-TSP</t>
  </si>
  <si>
    <t>Women's Welfare Programs</t>
  </si>
  <si>
    <t>Women's Welfare Programs-General</t>
  </si>
  <si>
    <t>Women's Welfare Programs-SCP</t>
  </si>
  <si>
    <t>ge 30 of 79</t>
  </si>
  <si>
    <t>Women's Welfare Programs-TSP</t>
  </si>
  <si>
    <t>Special Programs for Scheduled Castes</t>
  </si>
  <si>
    <t>Special Programs for Scheduled Castes-General</t>
  </si>
  <si>
    <t>Special Programs for Scheduled Castes-SCP</t>
  </si>
  <si>
    <t>Special Programs for Scheduled Tribes</t>
  </si>
  <si>
    <t>Special Programs for Scheduled Tribes -General</t>
  </si>
  <si>
    <t>Special Programs for Scheduled Tribes -TSP</t>
  </si>
  <si>
    <t>Other Social Security Programs</t>
  </si>
  <si>
    <t>Other Social Security Programs-General</t>
  </si>
  <si>
    <t>Other Social Security Programs-SCP</t>
  </si>
  <si>
    <t>Other Social Security Programs-TSP</t>
  </si>
  <si>
    <t>EMS Total Housing Program</t>
  </si>
  <si>
    <t>EMS Total Housing Program-General</t>
  </si>
  <si>
    <t>EMS Total Housing Program-SCP</t>
  </si>
  <si>
    <t>EMS Total Housing Program-TSP</t>
  </si>
  <si>
    <t>Welfare of Mother and Child</t>
  </si>
  <si>
    <t>Development Programs for Women and Children</t>
  </si>
  <si>
    <t>Development Programs for Women and Children -General</t>
  </si>
  <si>
    <t>Development Programs for Women and Children - SCP</t>
  </si>
  <si>
    <t>Development Programs for Women and Children - TSP</t>
  </si>
  <si>
    <t>Special Child Welfare Program</t>
  </si>
  <si>
    <t>Special Child Welfare Program-General</t>
  </si>
  <si>
    <t>Special Child Welfare Program- SCP</t>
  </si>
  <si>
    <t>Special Child Welfare Program- TSP</t>
  </si>
  <si>
    <t>Labour and Labour Welfare</t>
  </si>
  <si>
    <t>Labour and Labour Welfare-General</t>
  </si>
  <si>
    <t>Labour and Labour Welfare- SCP</t>
  </si>
  <si>
    <t>Labour and Labour Welfare- TSP</t>
  </si>
  <si>
    <t>General Economic Services</t>
  </si>
  <si>
    <t>General Economic Services - Tourism</t>
  </si>
  <si>
    <t>General Economic Services - Tourism-General</t>
  </si>
  <si>
    <t>ge 31 of 79</t>
  </si>
  <si>
    <t>General Economic Services - Tourism- SCP</t>
  </si>
  <si>
    <t>General Economic Services - Tourism- TSP</t>
  </si>
  <si>
    <t>General Economic Services- Public Distribution System</t>
  </si>
  <si>
    <t>General Economic Services- Public Distribution System -General</t>
  </si>
  <si>
    <t>General Economic Services- Public Distribution System - SCP</t>
  </si>
  <si>
    <t>General Economic Services- Public Distribution System - TSP</t>
  </si>
  <si>
    <t>General Economic Services- Public Crematoriums and Burial Grounds</t>
  </si>
  <si>
    <t>General Economic Services- Public Crematoriums and Burial Grounds -General</t>
  </si>
  <si>
    <t>General Economic Services- Public Crematoriums and Burial Grounds - SCP</t>
  </si>
  <si>
    <t>General Economic Services- Public Crematoriums and Burial Grounds - TSP</t>
  </si>
  <si>
    <t>General Economic Services- Surveys and Studies</t>
  </si>
  <si>
    <t>General Economic Services- Surveys and Studies-General</t>
  </si>
  <si>
    <t>General Economic Services- Surveys and Studies- SCP</t>
  </si>
  <si>
    <t>General Economic Services- Surveys and Studies- TSP</t>
  </si>
  <si>
    <t>General Economic Services- Plan Formulation, Monitoring and Evaluation</t>
  </si>
  <si>
    <t>omic Services- Plan Formulation, Monitoring and</t>
  </si>
  <si>
    <t>eneral</t>
  </si>
  <si>
    <t>General Economic Services- Plan Formulation, Monitoring and Evaluation-SCP</t>
  </si>
  <si>
    <t>General Economic Services- Plan Formulation, Monitoring and Evaluation-TSP</t>
  </si>
  <si>
    <t>General Economic Services- Good Governance</t>
  </si>
  <si>
    <t>General Economic Services- Good Governance -General</t>
  </si>
  <si>
    <t>General Economic Services- Good Governance - SCP</t>
  </si>
  <si>
    <t>General Economic Services- Good Governance - TSP</t>
  </si>
  <si>
    <t>General Economic Services- Computerisation of LSGIs and Transferred Institutions</t>
  </si>
  <si>
    <t>omic Services- Computerisation of LSGIs and Transferred</t>
  </si>
  <si>
    <t>General Economic Services- Other Plan Expenditure</t>
  </si>
  <si>
    <t>General Economic Services- Other Plan Expenditure-General</t>
  </si>
  <si>
    <t>General Economic Services- Other Plan Expenditure-SCP</t>
  </si>
  <si>
    <t>General Economic Services- Other Plan Expenditure- TSP</t>
  </si>
  <si>
    <t>ge 32 of 79</t>
  </si>
  <si>
    <t>Decentralised Plan Programme - Infrastructure Sector</t>
  </si>
  <si>
    <t>Energy</t>
  </si>
  <si>
    <t>Energy - Electrification of Street Lights</t>
  </si>
  <si>
    <t>Energy - Electrification of Street Lights-General</t>
  </si>
  <si>
    <t>Energy - Electrification of Street Lights -SCP</t>
  </si>
  <si>
    <t>Energy - Electrification of Street Lights -TSP</t>
  </si>
  <si>
    <t>Energy - Other Electrification Programs</t>
  </si>
  <si>
    <t>Energy - Other Electrification Programs-General</t>
  </si>
  <si>
    <t>Energy - Other Electrification Programs-SCP</t>
  </si>
  <si>
    <t>Energy - Other Electrification Programs-TSP</t>
  </si>
  <si>
    <t>Non-conventional Energy</t>
  </si>
  <si>
    <t>Non-conventional Energy-General</t>
  </si>
  <si>
    <t>Non-conventional Energy-SCP</t>
  </si>
  <si>
    <t>Non-conventional Energy-TSP</t>
  </si>
  <si>
    <t>Conservation of Energy</t>
  </si>
  <si>
    <t>Conservation of Energy-General</t>
  </si>
  <si>
    <t>Conservation of Energy-SCP</t>
  </si>
  <si>
    <t>Conservation of Energy-TSP</t>
  </si>
  <si>
    <t>Energy Audit</t>
  </si>
  <si>
    <t>Energy Audit-General</t>
  </si>
  <si>
    <t>Energy Audit-SCP</t>
  </si>
  <si>
    <t>Energy Audit-TSP</t>
  </si>
  <si>
    <t>Other Energy Sector Programs</t>
  </si>
  <si>
    <t>Other Energy Sector Programs-General</t>
  </si>
  <si>
    <t>Other Energy Sector Programs-SCP</t>
  </si>
  <si>
    <t>Other Energy Sector Programs-TSP</t>
  </si>
  <si>
    <t>Transport</t>
  </si>
  <si>
    <t>Roads</t>
  </si>
  <si>
    <t>Roads-General</t>
  </si>
  <si>
    <t>Roads-SCP</t>
  </si>
  <si>
    <t>Roads-TSP</t>
  </si>
  <si>
    <t>Lanes</t>
  </si>
  <si>
    <t>ge 33 of 79</t>
  </si>
  <si>
    <t>Lanes -General</t>
  </si>
  <si>
    <t>Lanes -SCP</t>
  </si>
  <si>
    <t>Lanes -TSP</t>
  </si>
  <si>
    <t>Bridges</t>
  </si>
  <si>
    <t>Bridges-General</t>
  </si>
  <si>
    <t>Bridges-SCP</t>
  </si>
  <si>
    <t>Bridges-TSP</t>
  </si>
  <si>
    <t>Culverts and Causeways</t>
  </si>
  <si>
    <t>Culverts and Causeways -General</t>
  </si>
  <si>
    <t>Culverts and Causeways -SCP</t>
  </si>
  <si>
    <t>Culverts and Causeways -TSP</t>
  </si>
  <si>
    <t>Foot Bridges</t>
  </si>
  <si>
    <t>Foot Bridges-General</t>
  </si>
  <si>
    <t>Foot Bridges-SCP</t>
  </si>
  <si>
    <t>Foot Bridges-TSP</t>
  </si>
  <si>
    <t>Waiting Sheds and Bus Stands</t>
  </si>
  <si>
    <t>Waiting Sheds and Bus Stands-General</t>
  </si>
  <si>
    <t>Waiting Sheds and Bus Stands-SCP</t>
  </si>
  <si>
    <t>Waiting Sheds and Bus Stands-TSP</t>
  </si>
  <si>
    <t>Vehicles</t>
  </si>
  <si>
    <t>Vehicles-General</t>
  </si>
  <si>
    <t>Vehicles-SCP</t>
  </si>
  <si>
    <t>Vehicles-TSP</t>
  </si>
  <si>
    <t>Inland Transport</t>
  </si>
  <si>
    <t>Inland Transport-General</t>
  </si>
  <si>
    <t>Inland Transport-SCP</t>
  </si>
  <si>
    <t>Inland Transport-TSP</t>
  </si>
  <si>
    <t>Other Transport Facilitates</t>
  </si>
  <si>
    <t>Other Transport Facilitates-General</t>
  </si>
  <si>
    <t>Other Transport Facilitates-SCP</t>
  </si>
  <si>
    <t>Other Transport Facilitates-TSP</t>
  </si>
  <si>
    <t>Connectivity Plan</t>
  </si>
  <si>
    <t>ge 34 of 79</t>
  </si>
  <si>
    <t>Connectivity Plan-General</t>
  </si>
  <si>
    <t>Connectivity Plan-SCP</t>
  </si>
  <si>
    <t>Connectivity Plan-TSP</t>
  </si>
  <si>
    <t>PMGSY</t>
  </si>
  <si>
    <t>PMGSY-General</t>
  </si>
  <si>
    <t>PMGSY-SCP</t>
  </si>
  <si>
    <t>PMGSY-TSP</t>
  </si>
  <si>
    <t>Other Programs in Infrastructure Sector</t>
  </si>
  <si>
    <t>Other Programs in Infrastructure Sector-General</t>
  </si>
  <si>
    <t>Other Programs in Infrastructure Sector-SCP</t>
  </si>
  <si>
    <t>Other Programs in Infrastructure Sector-TSP</t>
  </si>
  <si>
    <t>Public Buildings</t>
  </si>
  <si>
    <t>Public Buildings-General</t>
  </si>
  <si>
    <t>Public Buildings- SCP</t>
  </si>
  <si>
    <t>Public Buildings- TSP</t>
  </si>
  <si>
    <t>d Plan Programme - Projects not included in Sector</t>
  </si>
  <si>
    <t>Projects not included in Sector Division</t>
  </si>
  <si>
    <t>Drinking Water related Projects</t>
  </si>
  <si>
    <t>Drinking Water related Projects-General</t>
  </si>
  <si>
    <t>Drinking Water related Projects- SCP</t>
  </si>
  <si>
    <t>Drinking Water related Projects- TSP</t>
  </si>
  <si>
    <t>Projects related to KSUDP</t>
  </si>
  <si>
    <t>Projects related to KSUDP-General</t>
  </si>
  <si>
    <t>Projects related to KSUDP- SCP</t>
  </si>
  <si>
    <t>Projects related to KSUDP- TSP</t>
  </si>
  <si>
    <t>Akshaya Project</t>
  </si>
  <si>
    <t>Akshaya Project -General</t>
  </si>
  <si>
    <t>Akshaya Project - SCP</t>
  </si>
  <si>
    <t>Akshaya Project - TSP</t>
  </si>
  <si>
    <t>Supplementary Nutritional Programs through Anganawadies</t>
  </si>
  <si>
    <t>Supplementary Nutritional Programs through Anganawadies-General</t>
  </si>
  <si>
    <t>ge 35 of 79</t>
  </si>
  <si>
    <t>Supplementary Nutritional Programs through Anganawadies- SCP</t>
  </si>
  <si>
    <t>Supplementary Nutritional Programs through Anganawadies- TSP</t>
  </si>
  <si>
    <t>Solid Waste Management Programs under Total Sanitation Campaign</t>
  </si>
  <si>
    <t>Solid Waste Management Programs under Total Sanitation Campaign-General</t>
  </si>
  <si>
    <t>Solid Waste Management Programs under Total Sanitation Campaign- SCP</t>
  </si>
  <si>
    <t>Solid Waste Management Programs under Total Sanitation Campaign- TSP</t>
  </si>
  <si>
    <t>Asraya Projects for Rehabilitation of Destitute</t>
  </si>
  <si>
    <t>Asraya Projects for Rehabilitation of Destitute-General</t>
  </si>
  <si>
    <t>Asraya Projects for Rehabilitation of Destitute- SCP</t>
  </si>
  <si>
    <t>Asraya Projects for Rehabilitation of Destitute- TSP</t>
  </si>
  <si>
    <t>Integrated Five Year Programs</t>
  </si>
  <si>
    <t>Integrated Five Year Programs-General</t>
  </si>
  <si>
    <t>Integrated Five Year Programs- SCP</t>
  </si>
  <si>
    <t>Integrated Five Year Programs- TSP</t>
  </si>
  <si>
    <t>EMS Total Housing Scheme</t>
  </si>
  <si>
    <t>EMS Total Housing Scheme-General</t>
  </si>
  <si>
    <t>EMS Total Housing Scheme- SCP</t>
  </si>
  <si>
    <t>EMS Total Housing Scheme- TSP</t>
  </si>
  <si>
    <t>Computerisation of Panchayats</t>
  </si>
  <si>
    <t>Computerisation of Panchayats-General</t>
  </si>
  <si>
    <t>Computerisation of Panchayats- SCP</t>
  </si>
  <si>
    <t>Computerisation of Panchayats- TSP</t>
  </si>
  <si>
    <t>Development Fund for SGRY, RIDF Projects</t>
  </si>
  <si>
    <t>Development Fund for SGRY, RIDF Projects-General</t>
  </si>
  <si>
    <t>Development Fund for SGRY, RIDF Projects- SCP</t>
  </si>
  <si>
    <t>Development Fund for SGRY, RIDF Projects- TSP</t>
  </si>
  <si>
    <t>Contribution towards SSA</t>
  </si>
  <si>
    <t>Contribution towards SSA -General</t>
  </si>
  <si>
    <t>Contribution towards SSA - SCP</t>
  </si>
  <si>
    <t>Contribution towards SSA - TSP</t>
  </si>
  <si>
    <t>of Transferred Institutions and State Sponsored</t>
  </si>
  <si>
    <t>included under Decentralised Plan Programme)</t>
  </si>
  <si>
    <t>ge 36 of 79</t>
  </si>
  <si>
    <t>of Transferred Institutions (not included under Decentralised</t>
  </si>
  <si>
    <t>me)</t>
  </si>
  <si>
    <t>of Transferred Institutions (not included under Decentralised Plan</t>
  </si>
  <si>
    <t>Expenditures of Transferred Institutions - Agriculture</t>
  </si>
  <si>
    <t>Expenditures of Transferred Institutions - Animal Husbandry</t>
  </si>
  <si>
    <t>Expenditures of Transferred Institutions - Fisheries</t>
  </si>
  <si>
    <t>Expenditures of Transferred Institutions - Industries</t>
  </si>
  <si>
    <t>Expenditures of Transferred Institutions - Social Welfare</t>
  </si>
  <si>
    <t>Expenditures of Transferred Institutions - Allopathy</t>
  </si>
  <si>
    <t>Expenditures of Transferred Institutions - Health -Ayurveda</t>
  </si>
  <si>
    <t>Expenditures of Transferred Institutions - Health -Homeopathy</t>
  </si>
  <si>
    <t>Expenditures of Transferred Institutions - Health -Unani</t>
  </si>
  <si>
    <t>Expenditures of Transferred Institutions - Health -Siddha</t>
  </si>
  <si>
    <t>Expenditures of Transferred Institutions - General Education</t>
  </si>
  <si>
    <t>Expenditures of Transferred Institutions - Technical Education</t>
  </si>
  <si>
    <t>Expenditures of Transferred Institutions - Development of Scheduled Castes</t>
  </si>
  <si>
    <t>Expenditures of Transferred Institutions - Development of Scheduled Tribes</t>
  </si>
  <si>
    <t>of Transferred Institutions - Tailoring and Garment Making</t>
  </si>
  <si>
    <t>Expenditures of Transferred Institutions -Others</t>
  </si>
  <si>
    <t>red Schemes (not included under Decentralised Plan</t>
  </si>
  <si>
    <t>State Sponsored Schemes- Indria Gandhi National Destitute/Widow Pension</t>
  </si>
  <si>
    <t>State Sponsored Schemes- Destitute Pension</t>
  </si>
  <si>
    <t>ge 37 of 79</t>
  </si>
  <si>
    <t>State Sponsored Schemes- Grant in aid to Ayurveda Vaidyans</t>
  </si>
  <si>
    <t>State Sponsored Schemes- Boarding grant for SC students</t>
  </si>
  <si>
    <t>State Sponsored Schemes- Boarding grant for ST students</t>
  </si>
  <si>
    <t>State Sponsored Schemes- Production incentive to Paddy Growers</t>
  </si>
  <si>
    <t>Maintenance Projects</t>
  </si>
  <si>
    <t>Maintenance Projects - Road Assets</t>
  </si>
  <si>
    <t>Maintenance Projects - Road Assets -Cement Concrete</t>
  </si>
  <si>
    <t>Maintenance Projects - Road Assets -Tarred</t>
  </si>
  <si>
    <t>Maintenance Projects - Road Assets -Metal</t>
  </si>
  <si>
    <t>Maintenance Projects - Road Assets -Gravel</t>
  </si>
  <si>
    <t>Maintenance Projects - Road Assets -Earthen</t>
  </si>
  <si>
    <t>Maintenance Projects - Non Road Assets</t>
  </si>
  <si>
    <t>Maintenance Projects - Non Road Assets- Transferred Institutions - Agriculture</t>
  </si>
  <si>
    <t>Projects - Non Road Assets- Transferred Institutions -</t>
  </si>
  <si>
    <t>Purchase of Consumables</t>
  </si>
  <si>
    <t>ge 38 of 79</t>
  </si>
  <si>
    <t>Purchase of Furniture</t>
  </si>
  <si>
    <t>Projects - Non Road Assets- Transferred Institutions - Animal</t>
  </si>
  <si>
    <t>hers</t>
  </si>
  <si>
    <t>Projects - Non Road Assets- Transferred Institutions - Fisheries -</t>
  </si>
  <si>
    <t>of Assets</t>
  </si>
  <si>
    <t>Projects - Non Road Assets- Transferred Institutions - Fisheries</t>
  </si>
  <si>
    <t>f Consumables</t>
  </si>
  <si>
    <t>f Furniture</t>
  </si>
  <si>
    <t>rs</t>
  </si>
  <si>
    <t>Maintenance Projects - Non Road Assets- Transferred Institutions - Industries</t>
  </si>
  <si>
    <t>Projects - Non Road Assets- Transferred Institutions - Industries-</t>
  </si>
  <si>
    <t>urchase of Consumables</t>
  </si>
  <si>
    <t>urchase of Furniture</t>
  </si>
  <si>
    <t>thers</t>
  </si>
  <si>
    <t>Maintenance Projects - Non Road Assets- Transferred Institutions - Social Welfare</t>
  </si>
  <si>
    <t>Projects - Non Road Assets- Transferred Institutions - Social</t>
  </si>
  <si>
    <t>ntenance of Assets</t>
  </si>
  <si>
    <t>hase of Consumables</t>
  </si>
  <si>
    <t>hase of Furniture</t>
  </si>
  <si>
    <t>Projects - Non Road Assets- Transferred Institutions - Allopathy</t>
  </si>
  <si>
    <t>tal</t>
  </si>
  <si>
    <t>ge 39 of 79</t>
  </si>
  <si>
    <t>Projects - Non Road Assets- Transferred Institutions - Ayurveda</t>
  </si>
  <si>
    <t>Projects - Non Road Assets- Transferred Institutions - Homeopathy</t>
  </si>
  <si>
    <t>Hospitals/Dispensaries) - Maintenance of Assets</t>
  </si>
  <si>
    <t>Hospitals/Dispensaries) -Purchase of Consumables</t>
  </si>
  <si>
    <t>Hospitals/Dispensaries) -Purchase of Medicines</t>
  </si>
  <si>
    <t>Hospitals/Dispensaries) -Purchase of Furniture</t>
  </si>
  <si>
    <t>Hospitals/Dispensaries) -Purchase of Equipments</t>
  </si>
  <si>
    <t>Hospitals/Dispensaries) -Others</t>
  </si>
  <si>
    <t>Projects - Non Road Assets- Transferred Institutions - Unani</t>
  </si>
  <si>
    <t>se of Medicines</t>
  </si>
  <si>
    <t>ge 40 of 79</t>
  </si>
  <si>
    <t>se of Equipments</t>
  </si>
  <si>
    <t>Projects - Non Road Assets- Transferred Institutions - Siddha</t>
  </si>
  <si>
    <t>Projects - Non Road Assets- Transferred Institutions - General</t>
  </si>
  <si>
    <t>Maintenance of Assets of Schools</t>
  </si>
  <si>
    <t>rchase of Consumables of Schools</t>
  </si>
  <si>
    <t>rchase of Furniture of Schools</t>
  </si>
  <si>
    <t>rchase of Equipments for Schools</t>
  </si>
  <si>
    <t>her Expenditure</t>
  </si>
  <si>
    <t>Projects - Non Road Assets- Transferred Institutions - Technical</t>
  </si>
  <si>
    <t>rchase of Furniture</t>
  </si>
  <si>
    <t>Projects - Non Road Assets- Transferred Institutions - Development of</t>
  </si>
  <si>
    <t>stes</t>
  </si>
  <si>
    <t>of Scheduled Castes - Maintenance of Assets</t>
  </si>
  <si>
    <t>ge 41 of 79</t>
  </si>
  <si>
    <t>of Scheduled Castes -Purchase of Consumables</t>
  </si>
  <si>
    <t>of Scheduled Castes -Purchase of Furniture</t>
  </si>
  <si>
    <t>of Scheduled Castes - Others</t>
  </si>
  <si>
    <t>ibes</t>
  </si>
  <si>
    <t>of Scheduled Tribes - Maintenance of Assets</t>
  </si>
  <si>
    <t>of Scheduled Tribes -Purchase of Consumables</t>
  </si>
  <si>
    <t>of Scheduled Tribes -Purchase of Furniture</t>
  </si>
  <si>
    <t>of Scheduled Tribes - Others</t>
  </si>
  <si>
    <t>Projects - Non Road Assets- Transferred Institutions - Tailoring and</t>
  </si>
  <si>
    <t>ng Training Centre</t>
  </si>
  <si>
    <t>Projects - Non Road Assets- Transferred Institutions - Tailoring</t>
  </si>
  <si>
    <t>Making Training Centre- Maintenance of Assets</t>
  </si>
  <si>
    <t>Making Training Centre-Purchase of Consumables</t>
  </si>
  <si>
    <t>Making Training Centre-Purchase of Furniture</t>
  </si>
  <si>
    <t>Making Training Centre - Others</t>
  </si>
  <si>
    <t>Maintenance Projects - Non Road Assets- Transferred Institutions - Others</t>
  </si>
  <si>
    <t>Maintenance Projects - Non Road Assets- Other Transferred Assets</t>
  </si>
  <si>
    <t>Projects - Non Road Assets- Other Transferred Assets -</t>
  </si>
  <si>
    <t>Projects - Non Road Assets- Other Transferred Assets -Purchase</t>
  </si>
  <si>
    <t>es</t>
  </si>
  <si>
    <t>Projects - Non Road Assets- Other Transferred Assets - -Purchase</t>
  </si>
  <si>
    <t>of Assets - Others</t>
  </si>
  <si>
    <t>Other Revenue Grants and Funds - Revenue Expenses</t>
  </si>
  <si>
    <t>Library Grant - Revenue Expenses</t>
  </si>
  <si>
    <t>Literacy Scheme Grant- Revenue Expenses</t>
  </si>
  <si>
    <t>Drought Relief Grant- Revenue Expenses</t>
  </si>
  <si>
    <t>ge 42 of 79</t>
  </si>
  <si>
    <t>Flood Relief Grant- Revenue Expenses</t>
  </si>
  <si>
    <t>Grant for Festivals- Revenue Expenses</t>
  </si>
  <si>
    <t>Grant for Shelter Homes/ Rescue Shelters- Revenue Expenses</t>
  </si>
  <si>
    <t>Grant for Maintenance of Railway Level Crossings- Revenue Expenses</t>
  </si>
  <si>
    <t>Local Area Development Fund for Members of Parliament- Revenue Expenses</t>
  </si>
  <si>
    <t>evelopment Fund for Members of Legislative Assembly- Revenue</t>
  </si>
  <si>
    <t>Grant for Drinking Water Schemes- Revenue Expenses</t>
  </si>
  <si>
    <t>Grant for Burial and Burning Grounds- Revenue Expenses</t>
  </si>
  <si>
    <t>Grant for Solid Waste Management- Revenue Expenses</t>
  </si>
  <si>
    <t>Grant for Stadiums and Play Grounds- Revenue Expenses</t>
  </si>
  <si>
    <t>Other Revenue Grants- Revenue Expenses</t>
  </si>
  <si>
    <t>Grants, Contributions and Compensations from Own Fund</t>
  </si>
  <si>
    <t>Grants, Contributions and Compensations from Own Fund - Grants</t>
  </si>
  <si>
    <t>Grants, Contributions and Compensations from Own Fund- Grants</t>
  </si>
  <si>
    <t>Grants, Contributions and Compensations from Own Fund- Grants to Libraries</t>
  </si>
  <si>
    <t>Grants, Contributions and Compensations from Own Fund- Grants to School</t>
  </si>
  <si>
    <t>ributions and Compensations from Own Fund- Grants to</t>
  </si>
  <si>
    <t>u Asans</t>
  </si>
  <si>
    <t>ributions and Compensations from Own Fund- Grants to Arts and</t>
  </si>
  <si>
    <t>isation</t>
  </si>
  <si>
    <t>ributions and Compensations from Own Fund- Grants to Medical</t>
  </si>
  <si>
    <t>ributions and Compensations from Own Fund- Grants to Other</t>
  </si>
  <si>
    <t>Grants, Contributions and Compensations from Own Fund -Contributions</t>
  </si>
  <si>
    <t>ributions and Compensations from Own Fund -Contributions to</t>
  </si>
  <si>
    <t>Grants, Contributions and Compensations from Own Fund -Compensations</t>
  </si>
  <si>
    <t>ributions and Compensations from Own Fund -Compensations -</t>
  </si>
  <si>
    <t>Allowance under NREGA</t>
  </si>
  <si>
    <t>ge 43 of 79</t>
  </si>
  <si>
    <t>Provisions and Write off</t>
  </si>
  <si>
    <t>Provisions for Doubtful Receivables</t>
  </si>
  <si>
    <t>Provision for Doubtful Receivables - Taxes</t>
  </si>
  <si>
    <t>Provision for Doubtful Receivables - Property Tax</t>
  </si>
  <si>
    <t>r Doubtful Receivables - Profession Tax - Institutions/</t>
  </si>
  <si>
    <t>s/ Traders</t>
  </si>
  <si>
    <t>Provision for Doubtful Receivables - Advertisement Tax</t>
  </si>
  <si>
    <t>Provision for Doubtful Receivables - Rent from Buildings</t>
  </si>
  <si>
    <t>Provision for Doubtful Receivables - Rent from Lease of Lands</t>
  </si>
  <si>
    <t>r Doubtful Receivables - License Fees for Dangerous and Offensive</t>
  </si>
  <si>
    <t>r Doubtful Receivables - License Fees under Prevention of Food</t>
  </si>
  <si>
    <t>Act</t>
  </si>
  <si>
    <t>Provision for Doubtful Receivables - Water Charges</t>
  </si>
  <si>
    <t>Provision for Doubtful Receivables - Electricity Charges</t>
  </si>
  <si>
    <t>Provision for Doubtful Receivables - Others</t>
  </si>
  <si>
    <t>Provision for other Assets</t>
  </si>
  <si>
    <t>Provision for Stores</t>
  </si>
  <si>
    <t>Provision for Fixed Assets</t>
  </si>
  <si>
    <t>Provision for Investment</t>
  </si>
  <si>
    <t>Provision for Other Assets</t>
  </si>
  <si>
    <t>Revenues Written Off</t>
  </si>
  <si>
    <t>Taxes Written Off</t>
  </si>
  <si>
    <t>Property Tax Written Off</t>
  </si>
  <si>
    <t>Profession Tax - Institutions/ Professionals/ Traders Written Off</t>
  </si>
  <si>
    <t>Advertisement Tax Written Off</t>
  </si>
  <si>
    <t>Rents Written Off</t>
  </si>
  <si>
    <t>Rent from Shopping Complexes and Shop Rooms Written Off</t>
  </si>
  <si>
    <t>Rent from Office Buildings Written Off</t>
  </si>
  <si>
    <t>Rent from Guest Houses and Lodgings Written Off</t>
  </si>
  <si>
    <t>Rent of Bunks Written Off</t>
  </si>
  <si>
    <t>Rent from Lease on Lands Written Off</t>
  </si>
  <si>
    <t>Fees Written Off</t>
  </si>
  <si>
    <t>ge 44 of 79</t>
  </si>
  <si>
    <t>License Fees Written Off</t>
  </si>
  <si>
    <t>User Charges Written Off</t>
  </si>
  <si>
    <t>Water Charges Written Off</t>
  </si>
  <si>
    <t>Electricity Charges Written Off</t>
  </si>
  <si>
    <t>Other User Charges Written</t>
  </si>
  <si>
    <t>Other Incomes Written Off</t>
  </si>
  <si>
    <t>Assets Written Off</t>
  </si>
  <si>
    <t>Assets Written Off - Stock</t>
  </si>
  <si>
    <t>Assets Written Off - Loans and Advances</t>
  </si>
  <si>
    <t>Assets Written Off - Others</t>
  </si>
  <si>
    <t>Miscellaneous Expenses Written Off</t>
  </si>
  <si>
    <t>Miscellaneous Expenses on Disposal of Assets and Investments</t>
  </si>
  <si>
    <t>Loss on disposal of Assets</t>
  </si>
  <si>
    <t>Loss on disposal of Stores</t>
  </si>
  <si>
    <t>Loss on disposal of Investments</t>
  </si>
  <si>
    <t>Depreciation</t>
  </si>
  <si>
    <t>Depreciation-Buildings</t>
  </si>
  <si>
    <t>Depreciation -Roads &amp; Bridges</t>
  </si>
  <si>
    <t>Depreciation - Roads &amp; Bridges</t>
  </si>
  <si>
    <t>Depreciation -Sewerage &amp; Drainage</t>
  </si>
  <si>
    <t>ge 45 of 79</t>
  </si>
  <si>
    <t>Depreciation- Waterways</t>
  </si>
  <si>
    <t>Depreciation -Waterways</t>
  </si>
  <si>
    <t>Depreciation -Public Lighting</t>
  </si>
  <si>
    <t>Depreciation - Plant &amp; Machinery</t>
  </si>
  <si>
    <t>Depreciation -Plant &amp; Machinery</t>
  </si>
  <si>
    <t>Depreciation- Plant &amp; Machinery</t>
  </si>
  <si>
    <t>Depreciation- Vehicles</t>
  </si>
  <si>
    <t>Depreciation - Office &amp; Other Equipments</t>
  </si>
  <si>
    <t>Depreciation - Furniture, Fixtures, Fittings &amp; Electrical Appliances</t>
  </si>
  <si>
    <t>Depreciation - Other Fixed Assets</t>
  </si>
  <si>
    <t>Prior Period Item</t>
  </si>
  <si>
    <t>Prior Period Income - Taxes</t>
  </si>
  <si>
    <t>Prior Period income-Property Tax on residential bulidings</t>
  </si>
  <si>
    <t>Prior Period Income - Profession Tax - Institutions/ Professionals/ Traders</t>
  </si>
  <si>
    <t>Prior Period Income - Advertisement Tax</t>
  </si>
  <si>
    <t>Prior Period income-Property Tax on non-residential bulidings</t>
  </si>
  <si>
    <t>Prior Period Income - Other Revenues</t>
  </si>
  <si>
    <t>Prior Period Income - Rents</t>
  </si>
  <si>
    <t>ge 46 of 79</t>
  </si>
  <si>
    <t>Prior Period Income - Rent from Building</t>
  </si>
  <si>
    <t>Prior Period Income - Rent from Lease of Lands</t>
  </si>
  <si>
    <t>Prior Period Income - Fees</t>
  </si>
  <si>
    <t>Prior Period Income - License Fees</t>
  </si>
  <si>
    <t>Prior Period Income - User Charges</t>
  </si>
  <si>
    <t>Prior Period Income - Water Charges Collected</t>
  </si>
  <si>
    <t>Prior Period Income - Electricity Charges Collected</t>
  </si>
  <si>
    <t>Prior Period Income - Other Incomes</t>
  </si>
  <si>
    <t>Prior Period Income - Recovery of Revenues Written Off</t>
  </si>
  <si>
    <t>Prior Period Income-Recovery of unutilised Grants</t>
  </si>
  <si>
    <t>Prior Period Income - Recovery of Revenues Written Off - Taxes</t>
  </si>
  <si>
    <t>Prior Period Income - Recovery of Revenues Written Off - Property Tax</t>
  </si>
  <si>
    <t>Income - Recovery of Revenues Written Off - Profession Tax -</t>
  </si>
  <si>
    <t>/ Professionals/ Traders</t>
  </si>
  <si>
    <t>Prior Period Income - Recovery of Revenues Written Off - Advertisement Tax</t>
  </si>
  <si>
    <t>Prior Period Income - Recovery of Revenues Written Off - Rents</t>
  </si>
  <si>
    <t>Prior Period Income - Recovery of Revenues Written Off - Rent from Buildings</t>
  </si>
  <si>
    <t>Income - Recovery of Revenues Written Off - Rent from Lease on</t>
  </si>
  <si>
    <t>Land</t>
  </si>
  <si>
    <t>Prior Period Income - Recovery of Revenues Written Off - Fees</t>
  </si>
  <si>
    <t>Prior Period Income - Recovery of Revenues Written Off - License Fees</t>
  </si>
  <si>
    <t>Prior Period Income - Recovery of Revenues Written Off - User Charges</t>
  </si>
  <si>
    <t>Prior Period Income - Recovery of Revenues Written Off - Water Charges</t>
  </si>
  <si>
    <t>Prior Period Income - Recovery of Revenues Written Off - Electricity Charges</t>
  </si>
  <si>
    <t>Prior Period Income - Recovery of Revenues Written Off - Other Incomes</t>
  </si>
  <si>
    <t>Prior Period Expenses - Refund of Taxes</t>
  </si>
  <si>
    <t>expenses-Tax Remission &amp; Refund-Property Tax on residential</t>
  </si>
  <si>
    <t>Expenses - Tax Remission &amp; Refund - Profession Tax - Institutions/</t>
  </si>
  <si>
    <t>Prior Period Expenses - Tax Remission &amp; Refund - Advertisement Tax</t>
  </si>
  <si>
    <t>ge 47 of 79</t>
  </si>
  <si>
    <t>Expenses - Tax Remission &amp; Refund-Property Tax on</t>
  </si>
  <si>
    <t>ial bulidings</t>
  </si>
  <si>
    <t>Prior Period Expenses - Remission and Refund of Other Revenues</t>
  </si>
  <si>
    <t>Prior Period Expenses - Remission and Refund - Rents</t>
  </si>
  <si>
    <t>Prior Period Expenses - Remission and Refund - Rent from Buildings</t>
  </si>
  <si>
    <t>Prior Period Expenses - Remission and Refund - Rent from Lease on Lands</t>
  </si>
  <si>
    <t>Prior Period Expenses - Remission and Refund - Fees</t>
  </si>
  <si>
    <t>Prior Period Expenses - Remission and Refund - License Fees</t>
  </si>
  <si>
    <t>Prior Period Expenses - Remission and Refund - User Charges</t>
  </si>
  <si>
    <t>Prior Period Expenses - Remission and Refund - Water Charges</t>
  </si>
  <si>
    <t>Prior Period Expenses - Remission and Refund - Electricity Charges</t>
  </si>
  <si>
    <t>Prior Period Expenses - Remission and Refund - Other Incomes</t>
  </si>
  <si>
    <t>Prior Period Expenses-Recovery of unutilised Grants to Government</t>
  </si>
  <si>
    <t>Other Prior Period Expenses</t>
  </si>
  <si>
    <t>Prior Period - Establishment Expenses</t>
  </si>
  <si>
    <t>Prior Period - Administrative Expenses</t>
  </si>
  <si>
    <t>Prior Period - Operations and Maintenance Expenses</t>
  </si>
  <si>
    <t>Prior Period - Interest and Finance Charges</t>
  </si>
  <si>
    <t>Prior Period - Programme Expenses</t>
  </si>
  <si>
    <t>Prior Period - Revenue Grants &amp; Contributions</t>
  </si>
  <si>
    <t>Prior Period - Miscellaneous Expenses</t>
  </si>
  <si>
    <t>Transfer to Reserve Funds</t>
  </si>
  <si>
    <t>ge 48 of 79</t>
  </si>
  <si>
    <t>Panchayat Fund</t>
  </si>
  <si>
    <t>Panchayat Fund - General Fund</t>
  </si>
  <si>
    <t>Panchayat Fund - Development Wing Fund</t>
  </si>
  <si>
    <t>Excess of Income over Expenditure</t>
  </si>
  <si>
    <t>Earmarked Funds</t>
  </si>
  <si>
    <t>Panchayat's Distress Relief Fund</t>
  </si>
  <si>
    <t>Other Earmarked Special Funds</t>
  </si>
  <si>
    <t>Fund for Transfer to Other LSGIs for Joint Venture Projects</t>
  </si>
  <si>
    <t>ecific Purposes</t>
  </si>
  <si>
    <t>Fund for Transfer to Other LSGIs for Joint Venture Project - for</t>
  </si>
  <si>
    <t>nditure</t>
  </si>
  <si>
    <t>nditure to Municipalities</t>
  </si>
  <si>
    <t>nditure to Municipal Corporations</t>
  </si>
  <si>
    <t>nditure to Village Panchayats</t>
  </si>
  <si>
    <t>nditure to Block Panchayats</t>
  </si>
  <si>
    <t>nditure to District Panchayats</t>
  </si>
  <si>
    <t>ge 49 of 79</t>
  </si>
  <si>
    <t>Fund for Transfer to Other LSGIs for Other Specific Purposes- for</t>
  </si>
  <si>
    <t>Fund for Transfer to Other LSGIs for Other Specific Purposes -</t>
  </si>
  <si>
    <t>Expenditure to Municipalities</t>
  </si>
  <si>
    <t>Expenditure to Municipal Corporations</t>
  </si>
  <si>
    <t>Expenditure to Village Panchayats</t>
  </si>
  <si>
    <t>Expenditure to Block Panchayats</t>
  </si>
  <si>
    <t>Expenditure to District Panchayats</t>
  </si>
  <si>
    <t>Fund for Transfer to Other LSGIs for Specific Purposes- for Revenue</t>
  </si>
  <si>
    <t>Sinking Fund</t>
  </si>
  <si>
    <t>Trust or Agency Funds</t>
  </si>
  <si>
    <t>Endowments</t>
  </si>
  <si>
    <t>Other Trust or Agency Funds</t>
  </si>
  <si>
    <t>Reserves</t>
  </si>
  <si>
    <t>Capital Contribution</t>
  </si>
  <si>
    <t>Beneficiary Contribution (Utilised)</t>
  </si>
  <si>
    <t>Other Special Funds (Utilised)</t>
  </si>
  <si>
    <t>Capital Reserves</t>
  </si>
  <si>
    <t>ge 50 of 79</t>
  </si>
  <si>
    <t>Borrowing Redemption Reserve</t>
  </si>
  <si>
    <t>Special Funds (Utilized)</t>
  </si>
  <si>
    <t>Statutory Reserves</t>
  </si>
  <si>
    <t>General Reserves</t>
  </si>
  <si>
    <t>Revaluation Reserves</t>
  </si>
  <si>
    <t>Grants, Funds &amp; Contributions for Specific Purposes</t>
  </si>
  <si>
    <t>Grants, Funds &amp; Contributions for Specific Purposes - Central Government</t>
  </si>
  <si>
    <t>Grants, Funds &amp; Contributions for Specific Purposes - Centrally Sponsored Schemes</t>
  </si>
  <si>
    <t>onsored Scheme-Mahatma Gandhi National Rural Employment</t>
  </si>
  <si>
    <t>t Scheme (NREGA)</t>
  </si>
  <si>
    <t>Centrally Sponsored Scheme- Swarnajayanthi Grama Swarozgar Yojana (SGSY)</t>
  </si>
  <si>
    <t>onsored Scheme- Integrated Waste Land Development Programe</t>
  </si>
  <si>
    <t>Centrally Sponsored Scheme- Back Ward Regions Grant Fund (BRGF)</t>
  </si>
  <si>
    <t>onsored Schemes- Grants, Funds &amp; Contributions for Specific</t>
  </si>
  <si>
    <t>entral Government - Others</t>
  </si>
  <si>
    <t>s &amp; Contributions for Specific Purposes - Other Central Government</t>
  </si>
  <si>
    <t>s &amp; Contributions for Specific Purposes - Other Central</t>
  </si>
  <si>
    <t>rants - Drinking Water Schemes</t>
  </si>
  <si>
    <t>rants - Slaughter House</t>
  </si>
  <si>
    <t>rants - Solid Waste Management</t>
  </si>
  <si>
    <t>rants - Local Area Development Fund for Members of Parliament</t>
  </si>
  <si>
    <t>rants - Other Grants</t>
  </si>
  <si>
    <t>ge 51 of 79</t>
  </si>
  <si>
    <t>Grants, Funds &amp; Contributions for Specific Purposes - State Government</t>
  </si>
  <si>
    <t>Development Fund – Capital</t>
  </si>
  <si>
    <t>Development Fund - General - Capital</t>
  </si>
  <si>
    <t>Development Fund - Special Component Plan – Capital</t>
  </si>
  <si>
    <t>Development Fund - Tribal Sub-Plan - Capial</t>
  </si>
  <si>
    <t>Fund for Transferred Institutions - Capital</t>
  </si>
  <si>
    <t>Fund for Transferred Institutions - Agriculture- Capital</t>
  </si>
  <si>
    <t>Fund for Transferred Institutions - Animal Husbandry- Capital</t>
  </si>
  <si>
    <t>Fund for Transferred Institutions - Fisheries- Capital</t>
  </si>
  <si>
    <t>Fund for Transferred Institutions - Industries- Capital</t>
  </si>
  <si>
    <t>Fund for Transferred Institutions - Social Welfare - Capital</t>
  </si>
  <si>
    <t>Fund for Transferred Institutions - Allopathy- Capital</t>
  </si>
  <si>
    <t>Fund for Transferred Institutions - Ayurveda- Capital</t>
  </si>
  <si>
    <t>Fund for Transferred Institutions - Homoeopathy- Capital</t>
  </si>
  <si>
    <t>Fund for Transferred Institutions - Unani- Capital</t>
  </si>
  <si>
    <t>Fund for Transferred Institutions - Siddha- Capital</t>
  </si>
  <si>
    <t>Fund for Transferred Institutions - General Education- Capital</t>
  </si>
  <si>
    <t>Fund for Transferred Institutions - Technical Education- Capital</t>
  </si>
  <si>
    <t>Fund for Transferred Institutions - Development of Scheduled Castes - Capital</t>
  </si>
  <si>
    <t>Fund for Transferred Institutions - Development of Scheduled Tribes- Capital</t>
  </si>
  <si>
    <t>Fund for Transferred Institutions - Others- Capital</t>
  </si>
  <si>
    <t>s &amp; Contributions for Specific Purposes - Other than Development</t>
  </si>
  <si>
    <t>te Sponsored Scheme Funds</t>
  </si>
  <si>
    <t>te Sponsored Scheme Funds - Burial and Burning Grounds</t>
  </si>
  <si>
    <t>te Sponsored Scheme Funds- Slaughter Houses</t>
  </si>
  <si>
    <t>te Sponsored Scheme Funds - Stadiums and Play Grounds</t>
  </si>
  <si>
    <t>te Sponsored Scheme Funds - Grant for Solid Waste Management</t>
  </si>
  <si>
    <t>te Sponsored Scheme Funds - Grant for Drinking Water Schemes</t>
  </si>
  <si>
    <t>ge 52 of 79</t>
  </si>
  <si>
    <t>te Sponsored Scheme Funds - Local Area Development Fund for</t>
  </si>
  <si>
    <t>arliament</t>
  </si>
  <si>
    <t>egislative Assembly</t>
  </si>
  <si>
    <t>te Sponsored Scheme Funds - Other purposes</t>
  </si>
  <si>
    <t>s &amp; Contributions for Specific Purposes - Other Government</t>
  </si>
  <si>
    <t>Grants, Funds &amp; Contributions for Specific Purposes - Other Government Agencies</t>
  </si>
  <si>
    <t>eevadhara</t>
  </si>
  <si>
    <t>alanidhi</t>
  </si>
  <si>
    <t>otal Sanitation</t>
  </si>
  <si>
    <t>Grants, Funds &amp; Contributions for Specific Purposes - Financial Institutions</t>
  </si>
  <si>
    <t>s &amp; Contributions for Specific Purposes - Financial Institutions-</t>
  </si>
  <si>
    <t>tance</t>
  </si>
  <si>
    <t>s &amp; Contributions for Specific Purposes - Other Financial</t>
  </si>
  <si>
    <t>Grants, Funds &amp; Contributions for Specific Purposes - Welfare Bodies</t>
  </si>
  <si>
    <t>Grants, Funds &amp; Contributions for Specific Purposes - Welfare Bodies- Capital</t>
  </si>
  <si>
    <t>s &amp; Contributions for Specific Purposes - International</t>
  </si>
  <si>
    <t>Grants, Funds &amp; Contributions for Specific Purposes - International Organizations</t>
  </si>
  <si>
    <t>s- Capital</t>
  </si>
  <si>
    <t>PARTICULARS</t>
  </si>
  <si>
    <t>Interest from Bank Accounts</t>
  </si>
  <si>
    <t>Interest on Loans to Others</t>
  </si>
  <si>
    <t>Wages</t>
  </si>
  <si>
    <t>Bank Charges</t>
  </si>
  <si>
    <t>Secured Loans</t>
  </si>
  <si>
    <t>Secured Loans from Central Government</t>
  </si>
  <si>
    <t>Secured Loans from State Government</t>
  </si>
  <si>
    <t>Secured Loans from International Agencies</t>
  </si>
  <si>
    <t>Unsecured Loans</t>
  </si>
  <si>
    <t>Unsecured Loans from Central Government</t>
  </si>
  <si>
    <t>Other Fixed Assets</t>
  </si>
  <si>
    <t>Loans to Others</t>
  </si>
  <si>
    <t>Taxes</t>
  </si>
  <si>
    <t>Property Tax</t>
  </si>
  <si>
    <t>Profession Tax</t>
  </si>
  <si>
    <t>Advertisement Tax</t>
  </si>
  <si>
    <t>Electricity</t>
  </si>
  <si>
    <t>Stores</t>
  </si>
  <si>
    <t>Special Funds</t>
  </si>
  <si>
    <t>Investments</t>
  </si>
  <si>
    <t>Fixed Assets</t>
  </si>
  <si>
    <t>Minor</t>
  </si>
  <si>
    <t>Head</t>
  </si>
  <si>
    <t>Major</t>
  </si>
  <si>
    <t>Detailed</t>
  </si>
  <si>
    <t>Sub-</t>
  </si>
  <si>
    <t>Description</t>
  </si>
  <si>
    <t>120 10 00 00</t>
  </si>
  <si>
    <t>120 10 01 00</t>
  </si>
  <si>
    <t>property</t>
  </si>
  <si>
    <t>120 10 01 01</t>
  </si>
  <si>
    <t>151 10 01 16</t>
  </si>
  <si>
    <t>Programme)</t>
  </si>
  <si>
    <t>160 10 02 00</t>
  </si>
  <si>
    <t>Centre</t>
  </si>
  <si>
    <t>160 10 02 16</t>
  </si>
  <si>
    <t>160 10 03 19</t>
  </si>
  <si>
    <t>160 10 03 20</t>
  </si>
  <si>
    <t>students</t>
  </si>
  <si>
    <t>160 10 03 21</t>
  </si>
  <si>
    <t>160 10 03 22</t>
  </si>
  <si>
    <t>Traders</t>
  </si>
  <si>
    <t>180 60 01 02</t>
  </si>
  <si>
    <t>etc.)</t>
  </si>
  <si>
    <t>230 50 06 01</t>
  </si>
  <si>
    <t>Equipments</t>
  </si>
  <si>
    <t>230 50 09 03</t>
  </si>
  <si>
    <t>230 50 09 04</t>
  </si>
  <si>
    <t>251 60 05 01</t>
  </si>
  <si>
    <t>251 60 07 01</t>
  </si>
  <si>
    <t>251 60 07 02</t>
  </si>
  <si>
    <t>251 60 07 03</t>
  </si>
  <si>
    <t>Division</t>
  </si>
  <si>
    <t>253 00 00 00</t>
  </si>
  <si>
    <t>254 00 00 00</t>
  </si>
  <si>
    <t>254 10 00 00</t>
  </si>
  <si>
    <t>254 10 01 00</t>
  </si>
  <si>
    <t>Other Grants, Funds &amp; Contributions for Specific Purposes - Capital</t>
  </si>
  <si>
    <t>ge 54 of 79</t>
  </si>
  <si>
    <t>Loans from Central Government</t>
  </si>
  <si>
    <t>Secured Loans from Government Bodies and Associations</t>
  </si>
  <si>
    <t>Secured Loans from Banks &amp; Other Financial Institutions</t>
  </si>
  <si>
    <t>Secured Loan from Banks</t>
  </si>
  <si>
    <t>Secured Loan from Co-operative Banks</t>
  </si>
  <si>
    <t>Secured Loan from Other Banks</t>
  </si>
  <si>
    <t>Secured Loans - Loan from Financial Institutions</t>
  </si>
  <si>
    <t>Secured Loans - Loan from KURDFC</t>
  </si>
  <si>
    <t>254 10 01 15</t>
  </si>
  <si>
    <t>254 20 00 00</t>
  </si>
  <si>
    <t>254 20 01 20</t>
  </si>
  <si>
    <t>254 20 01 21</t>
  </si>
  <si>
    <t>254 20 01 22</t>
  </si>
  <si>
    <t>254 20 01 23</t>
  </si>
  <si>
    <t>255 20 01 01</t>
  </si>
  <si>
    <t>255 20 01 02</t>
  </si>
  <si>
    <t>255 20 01 03</t>
  </si>
  <si>
    <t>255 20 01 99</t>
  </si>
  <si>
    <t>Husbandry</t>
  </si>
  <si>
    <t>255 20 02 00</t>
  </si>
  <si>
    <t>255 20 02 01</t>
  </si>
  <si>
    <t>255 20 02 02</t>
  </si>
  <si>
    <t>255 20 02 03</t>
  </si>
  <si>
    <t>255 20 02 99</t>
  </si>
  <si>
    <t>Maintenance of Assets</t>
  </si>
  <si>
    <t>255 20 03 01</t>
  </si>
  <si>
    <t>Maintenance Projects - Non Road Assets- Transferred Institutions - Fisheries</t>
  </si>
  <si>
    <t>255 20 03 02</t>
  </si>
  <si>
    <t>255 20 03 03</t>
  </si>
  <si>
    <t>255 20 03 99</t>
  </si>
  <si>
    <t>255 20 04 01</t>
  </si>
  <si>
    <t>255 20 04 02</t>
  </si>
  <si>
    <t>255 20 04 03</t>
  </si>
  <si>
    <t>255 20 04 99</t>
  </si>
  <si>
    <t>255 20 05 01</t>
  </si>
  <si>
    <t>255 20 05 02</t>
  </si>
  <si>
    <t>255 20 05 03</t>
  </si>
  <si>
    <t>255 20 05 99</t>
  </si>
  <si>
    <t>255 20 06 00</t>
  </si>
  <si>
    <t>255 20 06 01</t>
  </si>
  <si>
    <t>255 20 06 02</t>
  </si>
  <si>
    <t>255 20 06 03</t>
  </si>
  <si>
    <t>255 20 06 04</t>
  </si>
  <si>
    <t>255 20 06 05</t>
  </si>
  <si>
    <t>255 20 06 99</t>
  </si>
  <si>
    <t>255 20 07 00</t>
  </si>
  <si>
    <t>255 20 07 01</t>
  </si>
  <si>
    <t>255 20 07 02</t>
  </si>
  <si>
    <t>255 20 07 03</t>
  </si>
  <si>
    <t>255 20 07 04</t>
  </si>
  <si>
    <t>255 20 07 05</t>
  </si>
  <si>
    <t>255 20 07 99</t>
  </si>
  <si>
    <t>255 20 08 00</t>
  </si>
  <si>
    <t>255 20 08 01</t>
  </si>
  <si>
    <t>255 20 08 02</t>
  </si>
  <si>
    <t>255 20 08 03</t>
  </si>
  <si>
    <t>255 20 08 04</t>
  </si>
  <si>
    <t>255 20 08 05</t>
  </si>
  <si>
    <t>255 20 08 99</t>
  </si>
  <si>
    <t>255 20 09 00</t>
  </si>
  <si>
    <t>255 20 09 01</t>
  </si>
  <si>
    <t>255 20 09 02</t>
  </si>
  <si>
    <t>255 20 09 03</t>
  </si>
  <si>
    <t>255 20 09 04</t>
  </si>
  <si>
    <t>255 20 09 05</t>
  </si>
  <si>
    <t>255 20 09 99</t>
  </si>
  <si>
    <t>255 20 10 00</t>
  </si>
  <si>
    <t>255 20 10 01</t>
  </si>
  <si>
    <t>255 20 10 02</t>
  </si>
  <si>
    <t>255 20 10 03</t>
  </si>
  <si>
    <t>255 20 10 04</t>
  </si>
  <si>
    <t>255 20 10 05</t>
  </si>
  <si>
    <t>255 20 10 99</t>
  </si>
  <si>
    <t>Education</t>
  </si>
  <si>
    <t>255 20 11 00</t>
  </si>
  <si>
    <t>255 20 11 01</t>
  </si>
  <si>
    <t>255 20 11 02</t>
  </si>
  <si>
    <t>255 20 11 03</t>
  </si>
  <si>
    <t>255 20 11 04</t>
  </si>
  <si>
    <t>255 20 11 99</t>
  </si>
  <si>
    <t>255 20 12 00</t>
  </si>
  <si>
    <t>255 20 12 01</t>
  </si>
  <si>
    <t>255 20 12 02</t>
  </si>
  <si>
    <t>255 20 12 03</t>
  </si>
  <si>
    <t>255 20 12 99</t>
  </si>
  <si>
    <t>255 20 13 00</t>
  </si>
  <si>
    <t>255 20 13 01</t>
  </si>
  <si>
    <t>255 20 13 02</t>
  </si>
  <si>
    <t>255 20 13 03</t>
  </si>
  <si>
    <t>255 20 13 99</t>
  </si>
  <si>
    <t>255 20 14 00</t>
  </si>
  <si>
    <t>255 20 14 01</t>
  </si>
  <si>
    <t>255 20 14 02</t>
  </si>
  <si>
    <t>255 20 14 03</t>
  </si>
  <si>
    <t>255 20 14 99</t>
  </si>
  <si>
    <t>255 20 15 00</t>
  </si>
  <si>
    <t>255 20 15 01</t>
  </si>
  <si>
    <t>255 20 15 02</t>
  </si>
  <si>
    <t>255 20 15 03</t>
  </si>
  <si>
    <t>255 20 15 99</t>
  </si>
  <si>
    <t>255 20 17 01</t>
  </si>
  <si>
    <t>255 20 17 02</t>
  </si>
  <si>
    <t>of Furniture</t>
  </si>
  <si>
    <t>255 20 17 03</t>
  </si>
  <si>
    <t>255 20 17 99</t>
  </si>
  <si>
    <t>Expenses</t>
  </si>
  <si>
    <t>256 10 01 09</t>
  </si>
  <si>
    <t>260 10 01 03</t>
  </si>
  <si>
    <t>260 10 01 04</t>
  </si>
  <si>
    <t>institutions</t>
  </si>
  <si>
    <t>260 10 01 05</t>
  </si>
  <si>
    <t>260 10 01 99</t>
  </si>
  <si>
    <t>260 20 01 01</t>
  </si>
  <si>
    <t>others</t>
  </si>
  <si>
    <t>260 20 01 99</t>
  </si>
  <si>
    <t>260 30 01 01</t>
  </si>
  <si>
    <t>Others</t>
  </si>
  <si>
    <t>260 30 01 99</t>
  </si>
  <si>
    <t>270 10 01 02</t>
  </si>
  <si>
    <t>Trades</t>
  </si>
  <si>
    <t>270 10 01 06</t>
  </si>
  <si>
    <t>270 10 01 07</t>
  </si>
  <si>
    <t>280 30 01 02</t>
  </si>
  <si>
    <t>Lands</t>
  </si>
  <si>
    <t>280 30 02 02</t>
  </si>
  <si>
    <t>bulidings</t>
  </si>
  <si>
    <t>280 50 01 01</t>
  </si>
  <si>
    <t>280 50 01 02</t>
  </si>
  <si>
    <t>280 50 01 04</t>
  </si>
  <si>
    <t>311 20 00 00</t>
  </si>
  <si>
    <t>311 20 01 00</t>
  </si>
  <si>
    <t>311 20 01 01</t>
  </si>
  <si>
    <t>311 20 01 02</t>
  </si>
  <si>
    <t>311 20 01 03</t>
  </si>
  <si>
    <t>311 20 01 04</t>
  </si>
  <si>
    <t>311 20 01 05</t>
  </si>
  <si>
    <t>311 20 02 00</t>
  </si>
  <si>
    <t>311 20 02 01</t>
  </si>
  <si>
    <t>311 20 02 02</t>
  </si>
  <si>
    <t>311 20 02 03</t>
  </si>
  <si>
    <t>311 20 02 04</t>
  </si>
  <si>
    <t>311 20 02 05</t>
  </si>
  <si>
    <t>311 20 03 00</t>
  </si>
  <si>
    <t>311 20 03 01</t>
  </si>
  <si>
    <t>311 20 03 02</t>
  </si>
  <si>
    <t>311 20 03 03</t>
  </si>
  <si>
    <t>311 20 03 04</t>
  </si>
  <si>
    <t>311 20 03 05</t>
  </si>
  <si>
    <t>Expenditure</t>
  </si>
  <si>
    <t>311 20 04 00</t>
  </si>
  <si>
    <t>311 20 04 01</t>
  </si>
  <si>
    <t>311 20 04 02</t>
  </si>
  <si>
    <t>311 20 04 03</t>
  </si>
  <si>
    <t>311 20 04 04</t>
  </si>
  <si>
    <t>311 20 04 05</t>
  </si>
  <si>
    <t>320 10 01 01</t>
  </si>
  <si>
    <t>320 10 01 03</t>
  </si>
  <si>
    <t>320 10 01 99</t>
  </si>
  <si>
    <t>Grants</t>
  </si>
  <si>
    <t>320 10 02 00</t>
  </si>
  <si>
    <t>320 10 02 01</t>
  </si>
  <si>
    <t>320 10 02 02</t>
  </si>
  <si>
    <t>320 10 02 03</t>
  </si>
  <si>
    <t>320 10 02 04</t>
  </si>
  <si>
    <t>320 10 02 99</t>
  </si>
  <si>
    <t>320 20 02 15</t>
  </si>
  <si>
    <t>320 20 03 00</t>
  </si>
  <si>
    <t>320 20 03 01</t>
  </si>
  <si>
    <t>320 20 03 02</t>
  </si>
  <si>
    <t>320 20 03 03</t>
  </si>
  <si>
    <t>320 20 03 04</t>
  </si>
  <si>
    <t>320 20 03 05</t>
  </si>
  <si>
    <t>320 20 03 06</t>
  </si>
  <si>
    <t>320 20 03 07</t>
  </si>
  <si>
    <t>320 20 03 99</t>
  </si>
  <si>
    <t>Agencies</t>
  </si>
  <si>
    <t>320 30 00 00</t>
  </si>
  <si>
    <t>320 30 01 01</t>
  </si>
  <si>
    <t>320 30 01 02</t>
  </si>
  <si>
    <t>320 30 01 03</t>
  </si>
  <si>
    <t>320 30 01 99</t>
  </si>
  <si>
    <t>NABARD Assistance</t>
  </si>
  <si>
    <t>320 40 01 01</t>
  </si>
  <si>
    <t>Institutions</t>
  </si>
  <si>
    <t>320 40 01 99</t>
  </si>
  <si>
    <t>320 60 00 00</t>
  </si>
  <si>
    <t>320 60 01 01</t>
  </si>
  <si>
    <t>Purposes</t>
  </si>
  <si>
    <t>320 70 00 00</t>
  </si>
  <si>
    <t>320 70 01 00</t>
  </si>
  <si>
    <t>320 70 01 01</t>
  </si>
  <si>
    <t>320 70 01 02</t>
  </si>
  <si>
    <t>320 70 01 03</t>
  </si>
  <si>
    <t>Panchayats</t>
  </si>
  <si>
    <t>320 70 01 04</t>
  </si>
  <si>
    <t>320 70 01 05</t>
  </si>
  <si>
    <t>320 70 02 00</t>
  </si>
  <si>
    <t>320 70 02 01</t>
  </si>
  <si>
    <t>320 70 02 02</t>
  </si>
  <si>
    <t>320 70 02 03</t>
  </si>
  <si>
    <t>320 70 02 04</t>
  </si>
  <si>
    <t>320 70 02 05</t>
  </si>
  <si>
    <t>320 70 03 00</t>
  </si>
  <si>
    <t>320 70 03 01</t>
  </si>
  <si>
    <t>320 70 03 02</t>
  </si>
  <si>
    <t>320 70 03 03</t>
  </si>
  <si>
    <t>320 70 03 04</t>
  </si>
  <si>
    <t>320 70 03 05</t>
  </si>
  <si>
    <t>320 70 04 00</t>
  </si>
  <si>
    <t>320 70 04 01</t>
  </si>
  <si>
    <t>320 70 04 02</t>
  </si>
  <si>
    <t>320 70 04 03</t>
  </si>
  <si>
    <t>320 70 04 04</t>
  </si>
  <si>
    <t>320 70 04 05</t>
  </si>
  <si>
    <t>Payable</t>
  </si>
  <si>
    <t>350 11 01 06</t>
  </si>
  <si>
    <t>350 11 01 07</t>
  </si>
  <si>
    <t>350 41 01 02</t>
  </si>
  <si>
    <t>350 41 03 01</t>
  </si>
  <si>
    <t>350 41 03 02</t>
  </si>
  <si>
    <t>Appliances</t>
  </si>
  <si>
    <t>411 70 00 00</t>
  </si>
  <si>
    <t>411 70 01 01</t>
  </si>
  <si>
    <t>431 30 01 03</t>
  </si>
  <si>
    <t>431 30 01 04</t>
  </si>
  <si>
    <t>432 12 01 00</t>
  </si>
  <si>
    <t>432 12 01 01</t>
  </si>
  <si>
    <t>432 30 01 01</t>
  </si>
  <si>
    <t>432 30 01 02</t>
  </si>
  <si>
    <t>properties</t>
  </si>
  <si>
    <t>432 40 01 00</t>
  </si>
  <si>
    <t>432 91 00 00</t>
  </si>
  <si>
    <t>432 91 01 01</t>
  </si>
  <si>
    <t>460 50 04 22</t>
  </si>
  <si>
    <t>Tax Revenue</t>
  </si>
  <si>
    <t>Property Tax on Residential Buildings</t>
  </si>
  <si>
    <t>Surcharge on Property Tax</t>
  </si>
  <si>
    <t>Property Tax on Non-Residential Buildings</t>
  </si>
  <si>
    <t>Service Tax</t>
  </si>
  <si>
    <t>Service Tax u/s 200(2) of KPR Act</t>
  </si>
  <si>
    <t>Profession Tax - Institutions/ Professionals/ Traders</t>
  </si>
  <si>
    <t>Profession Tax - Employees</t>
  </si>
  <si>
    <t>Show Tax</t>
  </si>
  <si>
    <t>Surcharge on Show Tax</t>
  </si>
  <si>
    <t>Entertainment Tax</t>
  </si>
  <si>
    <t>Octroi &amp; Toll</t>
  </si>
  <si>
    <t>Toll</t>
  </si>
  <si>
    <t>Toll Charge</t>
  </si>
  <si>
    <t>Cess</t>
  </si>
  <si>
    <t>Land Conversion Cess</t>
  </si>
  <si>
    <t>Land Conversion Cess u/s 200(3) KPR Act</t>
  </si>
  <si>
    <t>Tax Remission &amp; Refund</t>
  </si>
  <si>
    <t>ge 1 of 79</t>
  </si>
  <si>
    <t>Tax Remission &amp; Refund-Property Tax on residential bulidings</t>
  </si>
  <si>
    <t>Tax Remission &amp; Refund - Service Tax u/s 200(2) of KPR Act</t>
  </si>
  <si>
    <t>Tax Remission &amp; Refund - Profession Tax - Institutions/ Professionals/ Traders</t>
  </si>
  <si>
    <t>Tax Remission &amp; Refund - Profession Tax - Employees</t>
  </si>
  <si>
    <t>Tax Remission &amp; Refund - Advertisement Tax</t>
  </si>
  <si>
    <t>Tax Remission &amp; Refund - Show Tax</t>
  </si>
  <si>
    <t>Tax Remission &amp; Refund - Surcharge on Show Tax</t>
  </si>
  <si>
    <t>Tax Remission &amp; Refund - Entertainment Tax</t>
  </si>
  <si>
    <t>Tax Remission &amp; Refund-Property Tax on non-residential bulidings</t>
  </si>
  <si>
    <t>Assigned Revenues, Shared Taxes and Compensations (BLOCKED)</t>
  </si>
  <si>
    <t>enues, Shared Taxes and compensations - Taxes and duties</t>
  </si>
  <si>
    <t>Government</t>
  </si>
  <si>
    <t>enues, Shared Taxes and compensations - Taxes and duties collected</t>
  </si>
  <si>
    <t>t</t>
  </si>
  <si>
    <t>enues, Shared Taxes and compensations - Duty on transfer of</t>
  </si>
  <si>
    <t>Assigned revenues, Shared Taxes and compensations - Basic Tax Grant</t>
  </si>
  <si>
    <t>Assigned revenues, Shared Taxes and compensations - Others</t>
  </si>
  <si>
    <t>Compensations in Lieu of Taxes/Duties</t>
  </si>
  <si>
    <t>Compensations in Lieu of Taxes/Duties- Vehicle Tax Compensation</t>
  </si>
  <si>
    <t>Compensations in Lieu of Taxes/Duties- Others</t>
  </si>
  <si>
    <t>Compensation in Lieu of Concessions</t>
  </si>
  <si>
    <t>Rental Income from Panchayat Properties</t>
  </si>
  <si>
    <t>Rent from Land and Buildings</t>
  </si>
  <si>
    <t>Rent from Buildings</t>
  </si>
  <si>
    <t>Rent from Lease of Lands</t>
  </si>
  <si>
    <t>Rent from Staff Quarters</t>
  </si>
  <si>
    <t>ge 2 of 79</t>
  </si>
  <si>
    <t>Rent from Auditoriums and Halls</t>
  </si>
  <si>
    <t>Daily Rentals from Panchayat Properties</t>
  </si>
  <si>
    <t>Other Rents</t>
  </si>
  <si>
    <t>Lease Rentals</t>
  </si>
  <si>
    <t>Rent Remission and Refund</t>
  </si>
  <si>
    <t>Rent Remission and Refund - Buildings</t>
  </si>
  <si>
    <t>Rent Remission and Refund - Lease of Lands</t>
  </si>
  <si>
    <t>Rent Remission and Refund - Staff Quarters</t>
  </si>
  <si>
    <t>Rent Remission and Refund - Auditoriums and Halls</t>
  </si>
  <si>
    <t>Rent Remission and Refund - Daily Rentals from Panchayat Properties</t>
  </si>
  <si>
    <t>Rent Remission and Refund - Other Lease rentals</t>
  </si>
  <si>
    <t>Fees &amp; User Charges</t>
  </si>
  <si>
    <t>Empanelment &amp; Registration Charges/ Fees</t>
  </si>
  <si>
    <t>Registration Fee under Common Marriage Rules</t>
  </si>
  <si>
    <t>Registration Fee from Private Hospital &amp; Paramedical Institutions</t>
  </si>
  <si>
    <t>Registration Fee from Tutorial Institutions</t>
  </si>
  <si>
    <t>Registration Fee from Contractors</t>
  </si>
  <si>
    <t>Other Empanelment &amp; Registration Fees and Charges</t>
  </si>
  <si>
    <t>Licence Fees</t>
  </si>
  <si>
    <t>Licence Fees for Dangerous and Offensive Trades</t>
  </si>
  <si>
    <t>Licence Fees for Lodges</t>
  </si>
  <si>
    <t>Licence Fees under Places of Public Resort Act</t>
  </si>
  <si>
    <t>Licence Fees under Kerala Cinema Regulation Act</t>
  </si>
  <si>
    <t>ge 3 of 79</t>
  </si>
  <si>
    <t>Licence Fees under Prevention of Food Adulteration Act</t>
  </si>
  <si>
    <t>Licence Fees for Private Markets</t>
  </si>
  <si>
    <t>Licence Fees for Private Slaughter House</t>
  </si>
  <si>
    <t>Licence Fees for Private Parking Areas</t>
  </si>
  <si>
    <t>Licence Fees for Domestic Dogs and Pigs</t>
  </si>
  <si>
    <t>Other Licence Fees</t>
  </si>
  <si>
    <t>Licence Fee for Machinery</t>
  </si>
  <si>
    <t>Fee for Grant of Permit</t>
  </si>
  <si>
    <t>Permit Fee for Construction of Buildings</t>
  </si>
  <si>
    <t>Permit Fee for Installation of Machinery</t>
  </si>
  <si>
    <t>Permit Fee for Construction of Factory</t>
  </si>
  <si>
    <t>Fee for Grant of Other Permits</t>
  </si>
  <si>
    <t>Fees for Certificate or Extract</t>
  </si>
  <si>
    <t>Fees for Birth Certificate</t>
  </si>
  <si>
    <t>Fees for Death Certificate</t>
  </si>
  <si>
    <t>Fees for Marriage Certificate</t>
  </si>
  <si>
    <t>Fees for extracts as per RTI Act</t>
  </si>
  <si>
    <t>Fees for Other Certificates or Extracts</t>
  </si>
  <si>
    <t>Fee for Non Availability Certificate</t>
  </si>
  <si>
    <t>Penalties and Fines</t>
  </si>
  <si>
    <t>Penalties and Fines - Penal Interest</t>
  </si>
  <si>
    <t>Penalties and Fines - Fines</t>
  </si>
  <si>
    <t>Penalties and Fines - Compounding Fees</t>
  </si>
  <si>
    <t>Penalties and Fines - Birth</t>
  </si>
  <si>
    <t>Penalties and Fines - Death</t>
  </si>
  <si>
    <t>Penalties and Fines - Marriage</t>
  </si>
  <si>
    <t>Penalties and Fines - Licence</t>
  </si>
  <si>
    <t>Penalties and Fines - Fines imposed by Court</t>
  </si>
  <si>
    <t>Penalties and Fines - Other penalties</t>
  </si>
  <si>
    <t>ge 4 of 79</t>
  </si>
  <si>
    <t>Penalties and Fines Delayed Application</t>
  </si>
  <si>
    <t>Miscellaneous Fees</t>
  </si>
  <si>
    <t>Notice Fee</t>
  </si>
  <si>
    <t>Warrant Fee</t>
  </si>
  <si>
    <t>Ownership Change Fee</t>
  </si>
  <si>
    <t>Permit / License Change Fee</t>
  </si>
  <si>
    <t>Fee for Fitness Certificate of Buildings</t>
  </si>
  <si>
    <t>Search Fee</t>
  </si>
  <si>
    <t>Fee for Inclusion of Name</t>
  </si>
  <si>
    <t>Correction Fees under Marriage Registration (Common) Rules 2008</t>
  </si>
  <si>
    <t>Application Fee</t>
  </si>
  <si>
    <t>Other Fees</t>
  </si>
  <si>
    <t>User Charges Collected</t>
  </si>
  <si>
    <t>Water Charges Collected</t>
  </si>
  <si>
    <t>Water Connection Charges Collected</t>
  </si>
  <si>
    <t>Rent of Meter and Inspection Charges Collected</t>
  </si>
  <si>
    <t>Electricity Charges Collected</t>
  </si>
  <si>
    <t>Electricity Service Connection Charges Collected</t>
  </si>
  <si>
    <t>Electricity Reconnection Charges Collected</t>
  </si>
  <si>
    <t>Bank Charges Collected</t>
  </si>
  <si>
    <t>Cattle Pound Charges Collected</t>
  </si>
  <si>
    <t>Ferries Charges Collected</t>
  </si>
  <si>
    <t>Public Comfort Station Receipts</t>
  </si>
  <si>
    <t>Market Receipts</t>
  </si>
  <si>
    <t>Bus Stand Receipts</t>
  </si>
  <si>
    <t>Slaughter House Receipts</t>
  </si>
  <si>
    <t>Lorry, Taxi and Other Vehicle Stand Receipts</t>
  </si>
  <si>
    <t>Receipts on Account of Cost of Services Rendered</t>
  </si>
  <si>
    <t>Crematorium Fees</t>
  </si>
  <si>
    <t>Telephone Charges Collected</t>
  </si>
  <si>
    <t>ge 5 of 79</t>
  </si>
  <si>
    <t>Hospital Kiosks receipts</t>
  </si>
  <si>
    <t>Service Charges collected</t>
  </si>
  <si>
    <t>Other User Charges Collected</t>
  </si>
  <si>
    <t>Postage Charges Collected</t>
  </si>
  <si>
    <t>Service/ Administrative Charges</t>
  </si>
  <si>
    <t>Restoration Charges for Road Cutting</t>
  </si>
  <si>
    <t>Re-imbursement of Expenses on Removal of Encroachment</t>
  </si>
  <si>
    <t>Re-imbursement of Expenses on Cutting of Trees</t>
  </si>
  <si>
    <t>Re-imbursement of Expenses on Cleaning</t>
  </si>
  <si>
    <t>Re-imbursement of Expenses on Demolition</t>
  </si>
  <si>
    <t>Percentage Charges on Deposit Works Undertaken</t>
  </si>
  <si>
    <t>Re-imbursement of Other Expenses Incurred</t>
  </si>
  <si>
    <t>Fees &amp; User Charges Remission and Refund</t>
  </si>
  <si>
    <t>Remission and Refund - Fees</t>
  </si>
  <si>
    <t>Remission and Refund - Licence Fees</t>
  </si>
  <si>
    <t>Remission and Refund - Other Fees</t>
  </si>
  <si>
    <t>Remission and Refund - User Charges</t>
  </si>
  <si>
    <t>Remission and Refund - Water Charges</t>
  </si>
  <si>
    <t>Remission and Refund - Electricity Charges</t>
  </si>
  <si>
    <t>Remission and Refund - Other Charges</t>
  </si>
  <si>
    <t>Sale &amp; Hire Charges</t>
  </si>
  <si>
    <t>Sale of Products</t>
  </si>
  <si>
    <t>Sale of Agricultural Products</t>
  </si>
  <si>
    <t>Sale from Agricultural Farms</t>
  </si>
  <si>
    <t>Sale from Dairy Farms</t>
  </si>
  <si>
    <t>Sale from Poultry Farms</t>
  </si>
  <si>
    <t>Sale from Fish Farms</t>
  </si>
  <si>
    <t>Sale from Sericulture Farms</t>
  </si>
  <si>
    <t>Sale of Usufructs of Trees</t>
  </si>
  <si>
    <t>ge 6 of 79</t>
  </si>
  <si>
    <t>Sale of Sand</t>
  </si>
  <si>
    <t>Sale of Manure</t>
  </si>
  <si>
    <t>Sale of Timber</t>
  </si>
  <si>
    <t>Sale of Other Products</t>
  </si>
  <si>
    <t>Sale of Forms &amp; Publications</t>
  </si>
  <si>
    <t>Sale of Forms</t>
  </si>
  <si>
    <t>Sale of Tender Forms</t>
  </si>
  <si>
    <t>Sale of Other Forms</t>
  </si>
  <si>
    <t>Sale of Stores &amp; Scrap</t>
  </si>
  <si>
    <t>Sale of stores &amp; Scrap</t>
  </si>
  <si>
    <t>Sale of Stores</t>
  </si>
  <si>
    <t>Sale of Waste Paper</t>
  </si>
  <si>
    <t>Sale of Scrap</t>
  </si>
  <si>
    <t>Receipts from Auction of Obsolete Assets</t>
  </si>
  <si>
    <t>Sale of empties and waste materials.</t>
  </si>
  <si>
    <t>Sale of other stores &amp;Scrap</t>
  </si>
  <si>
    <t>Miscellaneous Sales</t>
  </si>
  <si>
    <t>Hire Charges of Vehicles</t>
  </si>
  <si>
    <t>Hire Charges of Ambulance</t>
  </si>
  <si>
    <t>Hire Charges of Boat</t>
  </si>
  <si>
    <t>Hire Charges of Janggar</t>
  </si>
  <si>
    <t>Hire Charges of Bus</t>
  </si>
  <si>
    <t>Hire Charges of Other Vehicle</t>
  </si>
  <si>
    <t>Hire Charges of Tools, Machinery and Equipment</t>
  </si>
  <si>
    <t>Hire Charges of Road Roller</t>
  </si>
  <si>
    <t>Hire Charges of Tractor and Tiller</t>
  </si>
  <si>
    <t>Hire Charges of Harvesting Machine</t>
  </si>
  <si>
    <t>Hire Charges of Mobile Mortuary</t>
  </si>
  <si>
    <t>ge 7 of 79</t>
  </si>
  <si>
    <t>Hire Charges of Other Tools, Machinery and Equipment</t>
  </si>
  <si>
    <t>Receipts from Transferred Institutions</t>
  </si>
  <si>
    <t>Receipts from Transferred Institutions -Agriculture</t>
  </si>
  <si>
    <t>Receipts from Transferred Institutions - Animal Husbandry</t>
  </si>
  <si>
    <t>Receipts from Transferred Institutions - Dairy</t>
  </si>
  <si>
    <t>Receipts from Transferred Institutions - Fisheries</t>
  </si>
  <si>
    <t>Receipts from Transferred Institutions - Industries</t>
  </si>
  <si>
    <t>Receipts from Transferred Institutions - Social Welfare</t>
  </si>
  <si>
    <t>Receipts from Transferred Institutions - Allopathy</t>
  </si>
  <si>
    <t>Receipts from Transferred Institutions - Ayurveda</t>
  </si>
  <si>
    <t>Receipts from Transferred Institutions - Homoeopathy</t>
  </si>
  <si>
    <t>Receipts from Transferred Institutions - Unani</t>
  </si>
  <si>
    <t>Receipts from Transferred Institutions - Siddha</t>
  </si>
  <si>
    <t>Receipts from Transferred Institutions - General Education</t>
  </si>
  <si>
    <t>Receipts from Transferred Institutions - Technical Education</t>
  </si>
  <si>
    <t>Receipts from Transferred Institutions - Development of Scheduled Castes</t>
  </si>
  <si>
    <t>Receipts from Transferred Institutions - Development of Scheduled Tribes</t>
  </si>
  <si>
    <t>m Transferred Institutions - Tailoring and Garment Making</t>
  </si>
  <si>
    <t>tre</t>
  </si>
  <si>
    <t>Receipts from Transferred Institutions - Others</t>
  </si>
  <si>
    <t>Revenue Grants, Funds, Contributions &amp; Compensations</t>
  </si>
  <si>
    <t>Revenue Grant and Funds</t>
  </si>
  <si>
    <t>Development Fund</t>
  </si>
  <si>
    <t>Development Fund - General</t>
  </si>
  <si>
    <t>Development Fund - Special Component Plan</t>
  </si>
  <si>
    <t>Development Fund - Tribal Sub-Plan</t>
  </si>
  <si>
    <t>Development Fund - Central Finance Commission Grant</t>
  </si>
  <si>
    <t>nsferred Institutions (not included under Decentralised Plan</t>
  </si>
  <si>
    <t>Fund for Transferred Institutions - Agriculture</t>
  </si>
  <si>
    <t>Fund for Transferred Institutions - Animal Husbandry</t>
  </si>
  <si>
    <t>ge 8 of 79</t>
  </si>
  <si>
    <t>Fund for Transferred Institutions - Dairy Development</t>
  </si>
  <si>
    <t>Fund for Transferred Institutions - Fisheries</t>
  </si>
  <si>
    <t>Fund for Transferred Institutions - Industries</t>
  </si>
  <si>
    <t>Fund for Transferred Institutions - Social Welfare</t>
  </si>
  <si>
    <t>Fund for Transferred Institutions - Allopathy</t>
  </si>
  <si>
    <t>Fund for Transferred Institutions - Ayurveda</t>
  </si>
  <si>
    <t>Fund for Transferred Institutions - Homoeopathy</t>
  </si>
  <si>
    <t>Fund for Transferred Institutions - Unani</t>
  </si>
  <si>
    <t>Fund for Transferred Institutions - Siddha</t>
  </si>
  <si>
    <t>Fund for Transferred Institutions - General Education</t>
  </si>
  <si>
    <t>Fund for Transferred Institutions - Technical Education</t>
  </si>
  <si>
    <t>Fund for Transferred Institutions - Development of Scheduled Castes</t>
  </si>
  <si>
    <t>Fund for Transferred Institutions - Development of Scheduled Tribes</t>
  </si>
  <si>
    <t>nsferred Institutions - Tailoring and Garment Making Training</t>
  </si>
  <si>
    <t>Fund for Transferred Institutions - Others</t>
  </si>
  <si>
    <t>State Sponsored Schemes (not included under Decentralised Plan Programme)</t>
  </si>
  <si>
    <t>State Sponsored Schemes -Unemployment Allowance Scheme</t>
  </si>
  <si>
    <t>State Sponsored Schemes -Indria Gandhi National Old Age Pension</t>
  </si>
  <si>
    <t>State Sponsored Schemes- Pension for Agricultural Workers</t>
  </si>
  <si>
    <t>State Sponsored Schemes- Indria Gandhi National Destitute /Widow Pension</t>
  </si>
  <si>
    <t>State Sponsored Schemes- Pension for Unmarried women aged above 50</t>
  </si>
  <si>
    <t>State Sponsored Schemes- Indria Gandhi National Disabled Pension</t>
  </si>
  <si>
    <t>State Sponsored Schemes- Financial Help for Widow's Daughters Marriage</t>
  </si>
  <si>
    <t>State Sponsored Schemes- Financial Help for Intercaste Marriages</t>
  </si>
  <si>
    <t>State Sponsored Schemes- Maternity Benefit Scheme</t>
  </si>
  <si>
    <t>State Sponsored Schemes- Grant in aid to Ayurveda Vaidyns</t>
  </si>
  <si>
    <t>State Sponsored Schemes- Scholarships for handicapped children</t>
  </si>
  <si>
    <t>State Sponsored Schemes- Scholarships and Incentives</t>
  </si>
  <si>
    <t>State Sponsored Schemes- Mid day meals to primary school pupils</t>
  </si>
  <si>
    <t>State Sponsored Schemes- Boarding grant for SC Students</t>
  </si>
  <si>
    <t>State Sponsored Schemes- Boarding grant for ST Students</t>
  </si>
  <si>
    <t>ge 9 of 79</t>
  </si>
  <si>
    <t>State Sponsored Schemes- Tuition in Pre-metric Hostels</t>
  </si>
  <si>
    <t>State Sponsored Schemes- Pre-primary education to SC children</t>
  </si>
  <si>
    <t>State Sponsored Schemes- Pre-primary education to ST children</t>
  </si>
  <si>
    <t>red Schemes- Students appearing for interviews and competitive</t>
  </si>
  <si>
    <t>s</t>
  </si>
  <si>
    <t>el expenses to SC students</t>
  </si>
  <si>
    <t>el expenses to ST students</t>
  </si>
  <si>
    <t>red Schemes- Providing better education facilities for bright SC</t>
  </si>
  <si>
    <t>red Schemes- Providing better education facilities for bright ST</t>
  </si>
  <si>
    <t>State Sponsored Schemes-Thatching Grant for SC Families</t>
  </si>
  <si>
    <t>State Sponsored Schemes-Thatching Grant for ST Families</t>
  </si>
  <si>
    <t>State Sponsored Schemes-Production incentive to Paddy Growers</t>
  </si>
  <si>
    <t>State Sponsored Schemes- Others</t>
  </si>
  <si>
    <t>Maintenance Fund</t>
  </si>
  <si>
    <t>Maintenance Fund - Road Assets</t>
  </si>
  <si>
    <t>Maintenance Fund - Non-Road Assets</t>
  </si>
  <si>
    <t>General Purpose Fund</t>
  </si>
  <si>
    <t>Centrally Sponsored Scheme Funds - Revenue Grants</t>
  </si>
  <si>
    <t>Mahatma Gandhi National Rural Employment Guarantee Act Schemes (NREGA)</t>
  </si>
  <si>
    <t>Administrative Cost of Poverty Alleviation Unit of District Panchayat</t>
  </si>
  <si>
    <t>Swarnajayanthi Grama Swarozgar Yojana (SGSY) - General</t>
  </si>
  <si>
    <t>Swarnajayanthi Grama Swarozgar Yojana (SGSY) - Special Projects</t>
  </si>
  <si>
    <t>Swarnajayanthi Grama Swarozgar Yojana (SGSY) - Special Component Plan</t>
  </si>
  <si>
    <t>Swarnajayanthi Grama Swarozgar Yojana (SGSY) - Tribal Sub Plan</t>
  </si>
  <si>
    <t>Swarnajayanthi Grama Swarozgar Yojana (SGSY) - Minorities</t>
  </si>
  <si>
    <t>Indira Awas Yojana (IAY) - General</t>
  </si>
  <si>
    <t>Indira Awas Yojana (IAY) - Special Component Plan</t>
  </si>
  <si>
    <t>Indira Awas Yojana (IAY) - Tribal Sub Plan</t>
  </si>
  <si>
    <t>Indira Awas Yojana (IAY) - Minorities</t>
  </si>
  <si>
    <t>Basic Services for Urban Poor (BSUP)</t>
  </si>
  <si>
    <t>Total Sanitation Campaign (TSC)</t>
  </si>
  <si>
    <t>ge 10 of 79</t>
  </si>
  <si>
    <t>Sarva Siksha Abhiyan (SSA)</t>
  </si>
  <si>
    <t>Backward Region Grant Fund (BRGF)</t>
  </si>
  <si>
    <t>Integrated Wasteland Development Programe (IWDP - Hariyali)</t>
  </si>
  <si>
    <t>Western Ghat Development Scheme (WGDP)</t>
  </si>
  <si>
    <t>National Rural Health Mission (NRHM)</t>
  </si>
  <si>
    <t>Integrated Child Development Scheme (ICDS)</t>
  </si>
  <si>
    <t>National Horticultural Mission (NHM)</t>
  </si>
  <si>
    <t>State Horticultural Mission (SHM)</t>
  </si>
  <si>
    <t>Balika Samruddi Yojana</t>
  </si>
  <si>
    <t>Accelerated Rural Water Supply Scheme (ARWSS)</t>
  </si>
  <si>
    <t>Other Schemes</t>
  </si>
  <si>
    <t>Other Revenue Grants and Funds</t>
  </si>
  <si>
    <t>Library Grant</t>
  </si>
  <si>
    <t>Literacy Scheme Grant</t>
  </si>
  <si>
    <t>Drought Relief Grant</t>
  </si>
  <si>
    <t>Flood Relief Grant</t>
  </si>
  <si>
    <t>Grant for Festivals</t>
  </si>
  <si>
    <t>Grant for Shelter Homes/ Rescue Shelters</t>
  </si>
  <si>
    <t>Grant for Maintenance of Railway Level Crossings</t>
  </si>
  <si>
    <t>Local Area Development Fund for members of Parliament</t>
  </si>
  <si>
    <t>Local Area Development Fund for members of Legislative Assembly</t>
  </si>
  <si>
    <t>Grant for Drinking Water Schemes</t>
  </si>
  <si>
    <t>Grant for Burial and Burning Grounds</t>
  </si>
  <si>
    <t>Grant for Solid Waste Management</t>
  </si>
  <si>
    <t>Grants for Stadium and Play Grounds</t>
  </si>
  <si>
    <t>Other Revenue Grants</t>
  </si>
  <si>
    <t>Grants fom Suchithwa Mission</t>
  </si>
  <si>
    <t>Awards and Honours</t>
  </si>
  <si>
    <t>Nirmal Puraskar</t>
  </si>
  <si>
    <t>Best Panchayat Award - State</t>
  </si>
  <si>
    <t>Best Panchayat Award - District</t>
  </si>
  <si>
    <t>ge 11 of 79</t>
  </si>
  <si>
    <t>Other Awards and Honours</t>
  </si>
  <si>
    <t>Re-imbursement of Expenses and Compensations for Loss Suffered</t>
  </si>
  <si>
    <t>Re-imbursement of Expenses of Schemes</t>
  </si>
  <si>
    <t>Re-imbursement of Expenses of Housing Schemes</t>
  </si>
  <si>
    <t>Re-imbursement of Expenses of Other Schemes</t>
  </si>
  <si>
    <t>Contributions towards Schemes</t>
  </si>
  <si>
    <t>Contributions towards Joint Venture Projects</t>
  </si>
  <si>
    <t>Contributions towards Joint Venture Projects- from District Panchayats</t>
  </si>
  <si>
    <t>Contributions towards Joint Venture Projects- from Block Panchayats</t>
  </si>
  <si>
    <t>Contributions towards Joint Venture Projects- from Grama Panchayats</t>
  </si>
  <si>
    <t>Contributions towards Joint Venture Projects- from Municipalities</t>
  </si>
  <si>
    <t>Contributions towards Joint Venture Projects - from Municipal Corporations</t>
  </si>
  <si>
    <t>Contributions towards Other Schemes</t>
  </si>
  <si>
    <t>Contributions towards Other Schemes - from District Panchayats</t>
  </si>
  <si>
    <t>Contributions towards Other Schemes - from Block Panchayats</t>
  </si>
  <si>
    <t>Contributions towards Other Schemes - from Grama Panchayats</t>
  </si>
  <si>
    <t>Contributions towards Other Schemes - from Municipalities</t>
  </si>
  <si>
    <t>Contributions towards Other Schemes - from Municipal Corporations</t>
  </si>
  <si>
    <t>Contributions towards Other Schemes - from Other Institutions</t>
  </si>
  <si>
    <t>Income from Investments</t>
  </si>
  <si>
    <t>Interest from Investments</t>
  </si>
  <si>
    <t>Interest on Fixed Deposits</t>
  </si>
  <si>
    <t>Interest from Other Investments</t>
  </si>
  <si>
    <t>Dividend</t>
  </si>
  <si>
    <t>Dividend from Co-operative Institutions</t>
  </si>
  <si>
    <t>Dividend from Other Institutions</t>
  </si>
  <si>
    <t>Profit on Sale of Investments</t>
  </si>
  <si>
    <t>ge 12 of 79</t>
  </si>
  <si>
    <t>Other Income from Investments</t>
  </si>
  <si>
    <t>Appreciation in Value of Investments</t>
  </si>
  <si>
    <t>Interest Earned</t>
  </si>
  <si>
    <t>Interest on Loans and Advances to Employees</t>
  </si>
  <si>
    <t>Other Interest</t>
  </si>
  <si>
    <t>Other Interest - Interest on Hire Purchase</t>
  </si>
  <si>
    <t>Other Income</t>
  </si>
  <si>
    <t>Deposits Forfeited</t>
  </si>
  <si>
    <t>Deposits Forfeited - Auction Deposit</t>
  </si>
  <si>
    <t>Deposits Forfeited - Earnest Money Deposit</t>
  </si>
  <si>
    <t>Deposits Forfeited - Security Deposit</t>
  </si>
  <si>
    <t>Deposits Forfeited - Retention</t>
  </si>
  <si>
    <t>Deposits Forfeited - Rent Deposit</t>
  </si>
  <si>
    <t>Deposits Forfeited - Water Deposit</t>
  </si>
  <si>
    <t>Deposits Forfeited - Electricity Deposit</t>
  </si>
  <si>
    <t>Deposits Forfeited - Other Deposits</t>
  </si>
  <si>
    <t>Lapsed Deposits</t>
  </si>
  <si>
    <t>ge 13 of 79</t>
  </si>
  <si>
    <t>Lapsed Deposits - Auction Deposit</t>
  </si>
  <si>
    <t>Lapsed Deposits - Earnest Money Deposit</t>
  </si>
  <si>
    <t>Lapsed Deposits - Security Deposit</t>
  </si>
  <si>
    <t>Lapsed Deposits - Retention</t>
  </si>
  <si>
    <t>Lapsed Deposits - Rent Deposit</t>
  </si>
  <si>
    <t>Lapsed Deposits - Water Deposit</t>
  </si>
  <si>
    <t>Lapsed Deposits - Electricity Deposit</t>
  </si>
  <si>
    <t>Lapsed Deposits - Other Deposits</t>
  </si>
  <si>
    <t>Insurance Claim Recovery</t>
  </si>
  <si>
    <t>Profit on Disposal of Fixed Assets</t>
  </si>
  <si>
    <t>Recovery from Employees</t>
  </si>
  <si>
    <t>Recovery from Employees - Audit Recovery based on Charge Certificate</t>
  </si>
  <si>
    <t>Recovery from Employees - Penalties and Fines</t>
  </si>
  <si>
    <t>Recovery from Employees - Others</t>
  </si>
  <si>
    <t>Unclaimed Refund Payable/ Liabilities Written Back</t>
  </si>
  <si>
    <t>Excess Provisions written back</t>
  </si>
  <si>
    <t>Excess Provisions written back - Taxes</t>
  </si>
  <si>
    <t>Excess Provisions written back - Property Tax</t>
  </si>
  <si>
    <t>sions written back - Profession Tax - Institutions/ Professions/</t>
  </si>
  <si>
    <t>Excess Provisions written back - Advertisement Tax</t>
  </si>
  <si>
    <t>Excess Provisions written back - Other Taxes</t>
  </si>
  <si>
    <t>Excess Provisions written back - User Charges</t>
  </si>
  <si>
    <t>Excess Provisions written back - Water Charges</t>
  </si>
  <si>
    <t>Excess Provisions written back - Electricity Charges</t>
  </si>
  <si>
    <t>Excess Provisions written back - Fees</t>
  </si>
  <si>
    <t>ge 14 of 79</t>
  </si>
  <si>
    <t>Excess Provisions written back - License Fees</t>
  </si>
  <si>
    <t>Excess Provisions written back - Rent from Panchayat Properties</t>
  </si>
  <si>
    <t>Excess Provisions written back - Rent from Buildings</t>
  </si>
  <si>
    <t>Excess Provisions written back - Rent from Lease of Lands</t>
  </si>
  <si>
    <t>Excess Provisions written back - Rent from Other Panchayat Poperties</t>
  </si>
  <si>
    <t>Excess Provisions written back - Loans to Others</t>
  </si>
  <si>
    <t>Excess Provisions written back - Others</t>
  </si>
  <si>
    <t>Miscellaneous Income</t>
  </si>
  <si>
    <t>Receipts from rearing of cattles, etc.</t>
  </si>
  <si>
    <t>Receipts from projects like BOT etc.</t>
  </si>
  <si>
    <t>Receipts towards postal charges</t>
  </si>
  <si>
    <t>Receipts from Libraries</t>
  </si>
  <si>
    <t>Receipts from Panchayat(Aided) Schools</t>
  </si>
  <si>
    <t>Receipts form Hospitals, Dispensaries &amp; Veterinary Poly Clinics</t>
  </si>
  <si>
    <t>Liquidated damages recovered from contractors</t>
  </si>
  <si>
    <t>Miscellaneous Receipts</t>
  </si>
  <si>
    <t>Contributions &amp; Transfers</t>
  </si>
  <si>
    <t>Contributions from Special Funds</t>
  </si>
  <si>
    <t>Voluntary Contributions and donations</t>
  </si>
  <si>
    <t>Contributions from other Sources</t>
  </si>
  <si>
    <t>Establishment Expenses</t>
  </si>
  <si>
    <t>Salaries, Wages and Bonus</t>
  </si>
  <si>
    <t>Salaries</t>
  </si>
  <si>
    <t>Salaries - Secretary</t>
  </si>
  <si>
    <t>Salaries - Permanent Staff</t>
  </si>
  <si>
    <t>Salaries - Temporary Staff - Recruited through Employment Exchange</t>
  </si>
  <si>
    <t>Salaries - Full Time Contingent Staff</t>
  </si>
  <si>
    <t>Salaries - Part Time Contingent Staff</t>
  </si>
  <si>
    <t>ge 15 of 79</t>
  </si>
  <si>
    <t>Salaries - Contract Staff</t>
  </si>
  <si>
    <t>Salaries - Honorarium Staff</t>
  </si>
  <si>
    <t>Wages - Daily Wages Staff</t>
  </si>
  <si>
    <t>Bonus</t>
  </si>
  <si>
    <t>Benefits and Allowances</t>
  </si>
  <si>
    <t>Travelling Allowances</t>
  </si>
  <si>
    <t>Travelling Allowances - Secretary</t>
  </si>
  <si>
    <t>Travelling Allowances - Permanent Staff</t>
  </si>
  <si>
    <t>Travelling Allowances - Contingent Staff</t>
  </si>
  <si>
    <t>Travelling Allowances - Contract Staff</t>
  </si>
  <si>
    <t>Travelling Allowances - Daily Wages Staff</t>
  </si>
  <si>
    <t>Other Benefits and Allowances</t>
  </si>
  <si>
    <t>Medical Re-imbursement</t>
  </si>
  <si>
    <t>Uniform Allowance</t>
  </si>
  <si>
    <t>Shoe Allowance</t>
  </si>
  <si>
    <t>Festival Allowance</t>
  </si>
  <si>
    <t>Stipend</t>
  </si>
  <si>
    <t>Monthly Honorarium of Elected Representatives</t>
  </si>
  <si>
    <t>Monthly Honorarium - President</t>
  </si>
  <si>
    <t>HRA - President</t>
  </si>
  <si>
    <t>Telephone Allowance - President</t>
  </si>
  <si>
    <t>Monthly Honorarium - Vice President</t>
  </si>
  <si>
    <t>Monthly Honorarium - Chairpersons of Standing Committees</t>
  </si>
  <si>
    <t>Monthly Honorarium - Members</t>
  </si>
  <si>
    <t>Sitting Fee of Elected Representatives</t>
  </si>
  <si>
    <t>Sitting Fee of President</t>
  </si>
  <si>
    <t>Sitting Fee of Vice President</t>
  </si>
  <si>
    <t>Sitting Fee of Chairpersons of Standing Committees</t>
  </si>
  <si>
    <t>Sitting Fee of Members</t>
  </si>
  <si>
    <t>ge 16 of 79</t>
  </si>
  <si>
    <t>Travelling Allowance of Elected Representatives</t>
  </si>
  <si>
    <t>Travelling Allowance of President</t>
  </si>
  <si>
    <t>Travelling Allowance of Vice President</t>
  </si>
  <si>
    <t>Travelling Allowance of Chairpersons of Standing Committees</t>
  </si>
  <si>
    <t>Travelling Allowance of Members</t>
  </si>
  <si>
    <t>Pension Contributions and Leave Salary Contributions</t>
  </si>
  <si>
    <t>Pension Contributions</t>
  </si>
  <si>
    <t>Pension Contributions - Secretary</t>
  </si>
  <si>
    <t>Pension Contributions - Permanent Staff</t>
  </si>
  <si>
    <t>Pension Contributions - Full Time Contingent Staff</t>
  </si>
  <si>
    <t>Pension Contributions - Part Time Contingent Staff</t>
  </si>
  <si>
    <t>Pension Contributions - Employees on deputation</t>
  </si>
  <si>
    <t>Leave Salary Contributions</t>
  </si>
  <si>
    <t>Leave Salary Contributions - Employees on deputation</t>
  </si>
  <si>
    <t>Other Terminal &amp; Retirement Benefits</t>
  </si>
  <si>
    <t>Terminal Leave Encashment</t>
  </si>
  <si>
    <t>Administrative Expenses</t>
  </si>
  <si>
    <t>Rent, Rates and Taxes</t>
  </si>
  <si>
    <t>Rent</t>
  </si>
  <si>
    <t>Rent of Buildings</t>
  </si>
  <si>
    <t>Rent - Other items</t>
  </si>
  <si>
    <t>Rates</t>
  </si>
  <si>
    <t>Land Tax</t>
  </si>
  <si>
    <t>Other items</t>
  </si>
  <si>
    <t>Vehicle Tax</t>
  </si>
  <si>
    <t>Other Taxes/ Duties</t>
  </si>
  <si>
    <t>Office Maintenance</t>
  </si>
  <si>
    <t>Electricity Charges - Office</t>
  </si>
  <si>
    <t>ge 17 of 79</t>
  </si>
  <si>
    <t>Electricity Charges - Transferred Institutions</t>
  </si>
  <si>
    <t>Water Charges - Office</t>
  </si>
  <si>
    <t>Water Charges - Transferred Institutions</t>
  </si>
  <si>
    <t>Other Office Maintenance Expenses</t>
  </si>
  <si>
    <t>Communication Expenses</t>
  </si>
  <si>
    <t>Telephone Expenses - Office</t>
  </si>
  <si>
    <t>Telephone Expenses - Transferred Institutions</t>
  </si>
  <si>
    <t>Postage Expenses</t>
  </si>
  <si>
    <t>Internet Charges</t>
  </si>
  <si>
    <t>Miscellaneous Communication Expenses</t>
  </si>
  <si>
    <t>Books &amp; Periodicals</t>
  </si>
  <si>
    <t>Purchase of Books</t>
  </si>
  <si>
    <t>Purchase of News Paper</t>
  </si>
  <si>
    <t>Purchase of Periodicals</t>
  </si>
  <si>
    <t>Printing &amp; Stationery</t>
  </si>
  <si>
    <t>Printing Charges</t>
  </si>
  <si>
    <t>Stationery Expenses</t>
  </si>
  <si>
    <t>Insurance and Registration</t>
  </si>
  <si>
    <t>Insurance of Vehicles</t>
  </si>
  <si>
    <t>Registration of Vehicles</t>
  </si>
  <si>
    <t>Other Insurance Charges</t>
  </si>
  <si>
    <t>Audit Fees</t>
  </si>
  <si>
    <t>Legal Expenses</t>
  </si>
  <si>
    <t>Legal Expenses for Recoveries</t>
  </si>
  <si>
    <t>Legal Expenses other than for Recoveries</t>
  </si>
  <si>
    <t>ge 18 of 79</t>
  </si>
  <si>
    <t>Professional &amp; Other Fees</t>
  </si>
  <si>
    <t>Architect Fees</t>
  </si>
  <si>
    <t>Consultancy Fees</t>
  </si>
  <si>
    <t>Other Professional Fees except Legal Expenses</t>
  </si>
  <si>
    <t>Advertisement &amp; Publicity</t>
  </si>
  <si>
    <t>Newspaper Advertisement Charges</t>
  </si>
  <si>
    <t>Other Advertisement &amp; Publicity Charges</t>
  </si>
  <si>
    <t>Membership &amp; Subscriptions</t>
  </si>
  <si>
    <t>Membership of KREWS</t>
  </si>
  <si>
    <t>Subscription for Panchayat Association</t>
  </si>
  <si>
    <t>Subscription for Kerala Gazette</t>
  </si>
  <si>
    <t>Subscription for Website</t>
  </si>
  <si>
    <t>Other Membership and Subscriptions</t>
  </si>
  <si>
    <t>Election Expenses</t>
  </si>
  <si>
    <t>Extra - ordinary Expenses</t>
  </si>
  <si>
    <t>Miscellaneous Administrative Expenses</t>
  </si>
  <si>
    <t>Keralolsavam</t>
  </si>
  <si>
    <t>Exhibition and Festival Expenses</t>
  </si>
  <si>
    <t>Workshops and Seminars</t>
  </si>
  <si>
    <t>Grama Sabha Expenses</t>
  </si>
  <si>
    <t>Ceremonies, Entertainments and Receptions</t>
  </si>
  <si>
    <t>Festival Expenses</t>
  </si>
  <si>
    <t>Compensation ordered by Court</t>
  </si>
  <si>
    <t>Expenses towards Society for Prevention of Cruelty against Animals (SPCA)</t>
  </si>
  <si>
    <t>ge 19 of 79</t>
  </si>
  <si>
    <t>Other Administrative Expenses</t>
  </si>
  <si>
    <t>Loading and Unloading charges</t>
  </si>
  <si>
    <t>Operations &amp; Maintenance</t>
  </si>
  <si>
    <t>Power, Fuel &amp; Lubricants</t>
  </si>
  <si>
    <t>Power</t>
  </si>
  <si>
    <t>Electricity Charges for Street Lights</t>
  </si>
  <si>
    <t>Electricity Charges for Crematorium</t>
  </si>
  <si>
    <t>Electricity Charges for Slaughter House</t>
  </si>
  <si>
    <t>Electricity Charges for Drinking Water Schemes</t>
  </si>
  <si>
    <t>Electricity Charges for Irrigation Schemes</t>
  </si>
  <si>
    <t>Electricity Charges for Other Operations</t>
  </si>
  <si>
    <t>Diesel, Petrol, Gas &amp; Lubricants</t>
  </si>
  <si>
    <t>Diesel, Petrol, Gas &amp; Lubricants for President’s Vehicle</t>
  </si>
  <si>
    <t>Diesel, Petrol, Gas &amp; Lubricants for Office Vehicles</t>
  </si>
  <si>
    <t>Diesel, Petrol, Gas &amp; Lubricants for Other Vehicles</t>
  </si>
  <si>
    <t>Water Charges for Drinking Water Schemes</t>
  </si>
  <si>
    <t>Bulk Purchases</t>
  </si>
  <si>
    <t>Bulk Purchase of Electricity for Distribution</t>
  </si>
  <si>
    <t>Bulk Purchase of Water for Distribution</t>
  </si>
  <si>
    <t>Consumption of Stores</t>
  </si>
  <si>
    <t>Consumption of Stores - Medicines</t>
  </si>
  <si>
    <t>Consumption of Stores - Bedding &amp; Clothing</t>
  </si>
  <si>
    <t>Consumption of Stores - Other Stores</t>
  </si>
  <si>
    <t>Hire Charges</t>
  </si>
  <si>
    <t>Vehicle Hire Charges</t>
  </si>
  <si>
    <t>Equipment Hire Charges</t>
  </si>
  <si>
    <t>Other Hire Charges</t>
  </si>
  <si>
    <t>ge 20 of 79</t>
  </si>
  <si>
    <t>Repairs &amp; Maintenance - Infrastructure Assets (Not included in plan)</t>
  </si>
  <si>
    <t>Repairs &amp; Maintenance - Infrastructure Assets - Buildings</t>
  </si>
  <si>
    <t>Repairs &amp; Maintenance - Buildings - Markets (Not included in plan)</t>
  </si>
  <si>
    <t>Repairs &amp; Maintenance – Buildings – Bus Sands (Not included in plan)</t>
  </si>
  <si>
    <t>Repairs &amp; Maintenance – Buildings – Slaughter Houses (Not included in plan)</t>
  </si>
  <si>
    <t>Repairs &amp; Maintenance – Buildings – Burial Grounds (Not included in plan)</t>
  </si>
  <si>
    <t>Repairs &amp; Maintenance – Buildings - Others (Not included in plan)</t>
  </si>
  <si>
    <t>Repairs &amp; Maintenance - Infrastructure Assets - Roads</t>
  </si>
  <si>
    <t>Repairs &amp; Maintenance - Cement Concrete Roads (Not included in plan)</t>
  </si>
  <si>
    <t>Repairs &amp; Maintenance - Tarred Roads (Not included in plan)</t>
  </si>
  <si>
    <t>Repairs &amp; Maintenance - Metal Roads (Not included in plan)</t>
  </si>
  <si>
    <t>Repairs &amp; Maintenance - Gravel Roads (Not included in plan)</t>
  </si>
  <si>
    <t>Repairs &amp; Maintenance - Earthen Roads (Not included in plan)</t>
  </si>
  <si>
    <t>Repairs &amp; Maintenance - Lanes</t>
  </si>
  <si>
    <t>Repairs &amp; Maintenance Lanes - Cement Concrete</t>
  </si>
  <si>
    <t>Repairs &amp; Maintenance Lanes - Metal</t>
  </si>
  <si>
    <t>Repairs &amp; Maintenance Lanes - Gravel</t>
  </si>
  <si>
    <t>Repairs &amp; Maintenance Lanes - Earthen</t>
  </si>
  <si>
    <t>Repairs &amp; Maintenance Culverts &amp; Bridges</t>
  </si>
  <si>
    <t>Repairs &amp; Maintenance - Culverts</t>
  </si>
  <si>
    <t>Repairs &amp; Maintenance -Bridges</t>
  </si>
  <si>
    <t>Repairs &amp; Maintenance -Culverts &amp; Bridges - Others</t>
  </si>
  <si>
    <t>Repairs &amp; Maintenance - Drinking Water</t>
  </si>
  <si>
    <t>Drinking Water - Sources (Open Wells, Bore Wells, Tube Wells, Tanks etc.)</t>
  </si>
  <si>
    <t>Repairs &amp; Maintenance - Drinking Water Reservoirs</t>
  </si>
  <si>
    <t>Repairs &amp; Maintenance - Drinking Water Pipe lines</t>
  </si>
  <si>
    <t>Repairs &amp; Maintenance Irrigation</t>
  </si>
  <si>
    <t>intenance Irrigation- Sources (Wells, check dams, lift irrigation</t>
  </si>
  <si>
    <t>Repairs &amp; Maintenance Irrigation - Distribution System (Pipe, canal etc.)</t>
  </si>
  <si>
    <t>Repairs &amp; Maintenance - Electricity</t>
  </si>
  <si>
    <t>Repairs &amp; Maintenance Electricity - Micro Hydel Project</t>
  </si>
  <si>
    <t>Repairs &amp; Maintenance Electricity - Line Extension</t>
  </si>
  <si>
    <t>ge 21 of 79</t>
  </si>
  <si>
    <t>Repairs &amp; Maintenance Electricity - Lamp Posts</t>
  </si>
  <si>
    <t>Repairs &amp; Maintenance Electricity - Street Lights</t>
  </si>
  <si>
    <t>Repairs &amp; Maintenance - Waste Treatment</t>
  </si>
  <si>
    <t>Repairs &amp; Maintenance - Waste Treatment Mechanical Plants</t>
  </si>
  <si>
    <t>Repairs &amp; Maintenance - Waste Treatment Bio-Gas Plant</t>
  </si>
  <si>
    <t>Repairs &amp; Maintenance - Waste Treatment Land fill</t>
  </si>
  <si>
    <t>Repairs &amp; Maintenance - Waste Treatment Vermy Compost</t>
  </si>
  <si>
    <t>Repairs &amp; Maintenance - Waste Treatment Others</t>
  </si>
  <si>
    <t>Repairs &amp; Maintenance - Movable Assets</t>
  </si>
  <si>
    <t>Repairs &amp; Maintenance - Movable Assets Plant, Machinery&amp; Tools</t>
  </si>
  <si>
    <t>Repairs &amp; Maintenance - Movable Assets Vehicles</t>
  </si>
  <si>
    <t>intenance - Movable Assets Office Equipments &amp; Other</t>
  </si>
  <si>
    <t>intenance - Movable Assets Furniture, Fixtures, Fittings &amp;</t>
  </si>
  <si>
    <t>ppliances</t>
  </si>
  <si>
    <t>Repairs &amp; Maintenance - Movable Assets Others</t>
  </si>
  <si>
    <t>Repairs &amp; Maintenance -Other Fixed Assets</t>
  </si>
  <si>
    <t>Other Operating and maintenance expenses</t>
  </si>
  <si>
    <t>rating &amp; Maintenance Expenses</t>
  </si>
  <si>
    <t>Expenses for control of rats and stray dogs</t>
  </si>
  <si>
    <t>Fee paid for Analysis of Food Samples</t>
  </si>
  <si>
    <t>Expenses for Burial of Unclaimed Dead bodies</t>
  </si>
  <si>
    <t>Expenses for Cutting of dangerous trees</t>
  </si>
  <si>
    <t>Expenses for removal of unauthorized construction</t>
  </si>
  <si>
    <t>Expenses for shifting of Electric posts</t>
  </si>
  <si>
    <t>Expenses related to removal of encroachments</t>
  </si>
  <si>
    <t>Remittance of Hospital Kiosks Receipts</t>
  </si>
  <si>
    <t>Clearance of silt from drains</t>
  </si>
  <si>
    <t>Sanitation Expenses</t>
  </si>
  <si>
    <t>Interest &amp; Finance Charges</t>
  </si>
  <si>
    <t>ge 22 of 79</t>
  </si>
  <si>
    <t>Interest on Loans from Central Government</t>
  </si>
  <si>
    <t>Interest on Loans from State Government</t>
  </si>
  <si>
    <t>Interest on Loans from Government Bodies &amp; Associations</t>
  </si>
  <si>
    <t>Interest on Loans from International Agencies</t>
  </si>
  <si>
    <t>Interest on Loans from Banks &amp; Other Financial Institutions</t>
  </si>
  <si>
    <t>Interest on loans from banks</t>
  </si>
  <si>
    <t>Interest on loans from Co-Operative Banks</t>
  </si>
  <si>
    <t>Interest on loans from other Banks</t>
  </si>
  <si>
    <t>Interest on loans from financial institutions</t>
  </si>
  <si>
    <t>Interest on loans from financial institutions - HUDCO</t>
  </si>
  <si>
    <t>Interest on loans from financial institutions - LIC</t>
  </si>
  <si>
    <t>Interest on loans from financial institutions - KURDFC</t>
  </si>
  <si>
    <t>Interest on loans from other financial institutions</t>
  </si>
  <si>
    <t>Other Interests</t>
  </si>
  <si>
    <t>Interest on Leases</t>
  </si>
  <si>
    <t>Interest on Hire Purchase</t>
  </si>
  <si>
    <t>Other Finance Expenses</t>
  </si>
  <si>
    <t>ge 23 of 79</t>
  </si>
  <si>
    <t>Decentralised Plan Programme - Productive Sector</t>
  </si>
  <si>
    <t>Agriculture and Related Sectors</t>
  </si>
  <si>
    <t>Agriculture and Related Sectors - Paddy</t>
  </si>
  <si>
    <t>Agriculture and Related Sectors - Paddy - General</t>
  </si>
  <si>
    <t>Agriculture and Related Sectors - Paddy - SCP</t>
  </si>
  <si>
    <t>Agriculture and Related Sectors - Paddy - TSP</t>
  </si>
  <si>
    <t>Agriculture and Related Sectors - Other crops</t>
  </si>
  <si>
    <t>Agriculture and Related Sectors - Other crops- General</t>
  </si>
  <si>
    <t>Agriculture and Related Sectors - Other crops- SCP</t>
  </si>
  <si>
    <t>Agriculture and Related Sectors - Other crops- TSP</t>
  </si>
  <si>
    <t>Agricultural Development Programs</t>
  </si>
  <si>
    <t>Agricultural Development Programs- General</t>
  </si>
  <si>
    <t>Agricultural Development Programs- SCP</t>
  </si>
  <si>
    <t>Agricultural Development Programs- TSP</t>
  </si>
  <si>
    <t>Agriculture and Related Sectors - Animal husbandry</t>
  </si>
  <si>
    <t>Agriculture and Related Sectors - Animal husbandry - General</t>
  </si>
  <si>
    <t>Agriculture and Related Sectors - Animal husbandry - SCP</t>
  </si>
  <si>
    <t>Agriculture and Related Sectors - Animal husbandry - TSP</t>
  </si>
  <si>
    <t>Agriculture and Related Sectors - Dairy development</t>
  </si>
  <si>
    <t>Agriculture and Related Sectors - Dairy development- General</t>
  </si>
  <si>
    <t>Agriculture and Related Sectors - Dairy development- SCP</t>
  </si>
  <si>
    <t>Agriculture and Related Sectors - Dairy development- TSP</t>
  </si>
  <si>
    <t>Agriculture and Related Sectors - Fisheries</t>
  </si>
  <si>
    <t>Agriculture and Related Sectors - Fisheries- General</t>
  </si>
  <si>
    <t>Small scale industries and Micro enterprises</t>
  </si>
  <si>
    <t>Small scale industries and Micro enterprises -General</t>
  </si>
  <si>
    <t>Small scale industries and Micro enterprises - SCP</t>
  </si>
  <si>
    <t>Small scale industries and Micro enterprises - TSP</t>
  </si>
  <si>
    <t>Handicrafts Industry</t>
  </si>
  <si>
    <t>Handicrafts Industry-General</t>
  </si>
  <si>
    <t>Handicrafts Industry- SCP</t>
  </si>
  <si>
    <t>Handicrafts Industry- TSP</t>
  </si>
  <si>
    <t>Handlooms Industry</t>
  </si>
  <si>
    <t>Handlooms Industry -General</t>
  </si>
  <si>
    <t>Handlooms Industry - SCP</t>
  </si>
  <si>
    <t>Handlooms Industry - TSP</t>
  </si>
  <si>
    <t>Coir Industry</t>
  </si>
  <si>
    <t>Coir Industry -General</t>
  </si>
  <si>
    <t>Coir Industry - SCP</t>
  </si>
  <si>
    <t>Coir Industry - TSP</t>
  </si>
  <si>
    <t>ge 25 of 79</t>
  </si>
  <si>
    <t>Khadi and Village Industries</t>
  </si>
  <si>
    <t>Total-Fees &amp; User Charges-</t>
  </si>
  <si>
    <r>
      <t>Total-Establishment Expenses-</t>
    </r>
    <r>
      <rPr>
        <b/>
        <sz val="10"/>
        <color indexed="8"/>
        <rFont val="Calibri"/>
        <family val="2"/>
      </rPr>
      <t>ജീവനക്കാര്യത്തി ലേക്കുള്ളചെലവുകള്‍ -ആകെ</t>
    </r>
  </si>
  <si>
    <t>Rates-</t>
  </si>
  <si>
    <r>
      <t>Total-Administrative Expenses-</t>
    </r>
    <r>
      <rPr>
        <b/>
        <sz val="11"/>
        <color indexed="8"/>
        <rFont val="Calibri"/>
        <family val="2"/>
      </rPr>
      <t>ഭരണ ചെലവുകള്‍-ആകെ</t>
    </r>
  </si>
  <si>
    <r>
      <t>Rent from Land and Buildings-</t>
    </r>
    <r>
      <rPr>
        <sz val="9"/>
        <color indexed="8"/>
        <rFont val="Calibri"/>
        <family val="2"/>
      </rPr>
      <t>സ്ഥലങ്ങളുടെയും കെട്ടിടങ്ങളുടെയും വാടക</t>
    </r>
  </si>
  <si>
    <r>
      <t>Rent from Staff Quarters-</t>
    </r>
    <r>
      <rPr>
        <sz val="8"/>
        <color indexed="8"/>
        <rFont val="Calibri"/>
        <family val="2"/>
      </rPr>
      <t>സ്റ്റാഫ് ക്വാര്‍ട്ടെഴ്സ് വാടക</t>
    </r>
  </si>
  <si>
    <r>
      <t xml:space="preserve">Rent from Auditoriums and Halls- </t>
    </r>
    <r>
      <rPr>
        <sz val="8"/>
        <color indexed="8"/>
        <rFont val="Calibri"/>
        <family val="2"/>
      </rPr>
      <t>ആഡിറ്റോറിയം/ഹാള്‍ വാടക</t>
    </r>
  </si>
  <si>
    <r>
      <t>Daily Rentals from Panchayat Properties-</t>
    </r>
    <r>
      <rPr>
        <sz val="9"/>
        <color indexed="8"/>
        <rFont val="Calibri"/>
        <family val="2"/>
      </rPr>
      <t>പഞ്ചായത്ത്‌ സ്വത്തുകളുടെ ദിവസ വാടക</t>
    </r>
  </si>
  <si>
    <r>
      <t xml:space="preserve">Other Rents- </t>
    </r>
    <r>
      <rPr>
        <sz val="9"/>
        <color indexed="8"/>
        <rFont val="Calibri"/>
        <family val="2"/>
      </rPr>
      <t xml:space="preserve">മറ്റ് വാടകകള്‍ </t>
    </r>
  </si>
  <si>
    <r>
      <t>Empanelment &amp; Registration Charges/ Fees-</t>
    </r>
    <r>
      <rPr>
        <sz val="9"/>
        <color indexed="8"/>
        <rFont val="Calibri"/>
        <family val="2"/>
      </rPr>
      <t>രജിസ്ട്രേഷന്‍ ചാര്‍ജ്/ഫീസ്‌</t>
    </r>
  </si>
  <si>
    <r>
      <t>Licence Fees-</t>
    </r>
    <r>
      <rPr>
        <sz val="9"/>
        <color indexed="8"/>
        <rFont val="Calibri"/>
        <family val="2"/>
      </rPr>
      <t>ലൈസന്‍സ് ഫീസ്‌</t>
    </r>
  </si>
  <si>
    <r>
      <t>Fee for Grant of Permit</t>
    </r>
    <r>
      <rPr>
        <sz val="9"/>
        <color indexed="8"/>
        <rFont val="Calibri"/>
        <family val="2"/>
      </rPr>
      <t>-പെര്‍മിറ്റ്‌ ഫീസ്‌</t>
    </r>
  </si>
  <si>
    <r>
      <t>Fees for Certificate or Extract-</t>
    </r>
    <r>
      <rPr>
        <sz val="8"/>
        <color indexed="8"/>
        <rFont val="Calibri"/>
        <family val="2"/>
      </rPr>
      <t>സര്‍ടിഫിക്കറ്റ്/എക്സ്ട്രാക്റ്റ്‌ ഫീ</t>
    </r>
  </si>
  <si>
    <r>
      <t>Penalties and Fines-</t>
    </r>
    <r>
      <rPr>
        <sz val="9"/>
        <color indexed="8"/>
        <rFont val="Calibri"/>
        <family val="2"/>
      </rPr>
      <t>ഫൈന്‍</t>
    </r>
  </si>
  <si>
    <r>
      <t>User Charges Collected-</t>
    </r>
    <r>
      <rPr>
        <sz val="8"/>
        <color indexed="8"/>
        <rFont val="Calibri"/>
        <family val="2"/>
      </rPr>
      <t xml:space="preserve">യൂസര്‍ ചാര്‍ജ് </t>
    </r>
  </si>
  <si>
    <r>
      <t>Service/ Administrative Charges-</t>
    </r>
    <r>
      <rPr>
        <sz val="9"/>
        <color indexed="8"/>
        <rFont val="Calibri"/>
        <family val="2"/>
      </rPr>
      <t>സര്‍വീസ്/അട്മിനിസ്ട്രെടിവ് ചാര്‍ജുകള്‍</t>
    </r>
  </si>
  <si>
    <r>
      <t>Sale of Products-</t>
    </r>
    <r>
      <rPr>
        <sz val="9"/>
        <color indexed="8"/>
        <rFont val="Calibri"/>
        <family val="2"/>
      </rPr>
      <t>ഉല്‍പ്പന്നങ്ങളുടെ വില</t>
    </r>
  </si>
  <si>
    <r>
      <t>Sale of Forms</t>
    </r>
    <r>
      <rPr>
        <sz val="9"/>
        <color indexed="8"/>
        <rFont val="Calibri"/>
        <family val="2"/>
      </rPr>
      <t>-ഫാറം വില</t>
    </r>
  </si>
  <si>
    <r>
      <t>Sale of stores &amp; Scrap-</t>
    </r>
    <r>
      <rPr>
        <sz val="9"/>
        <color indexed="8"/>
        <rFont val="Calibri"/>
        <family val="2"/>
      </rPr>
      <t>ഉപയോഗശൂന്യമായ വസ്തുക്കളുടെ വില്‍പ്പന</t>
    </r>
  </si>
  <si>
    <r>
      <t>Miscellaneous Sales-</t>
    </r>
    <r>
      <rPr>
        <sz val="8"/>
        <color indexed="8"/>
        <rFont val="Calibri"/>
        <family val="2"/>
      </rPr>
      <t>-മറ്റ് വസ്തുക്കളുടെ വില്‍പ്പന</t>
    </r>
  </si>
  <si>
    <r>
      <t>Hire Charges of Vehicles-</t>
    </r>
    <r>
      <rPr>
        <sz val="9"/>
        <color indexed="8"/>
        <rFont val="Calibri"/>
        <family val="2"/>
      </rPr>
      <t>വാഹന വാടക</t>
    </r>
  </si>
  <si>
    <r>
      <t>Hire Charges of Tools, Machinery and Equipment-</t>
    </r>
    <r>
      <rPr>
        <sz val="8"/>
        <color indexed="8"/>
        <rFont val="Calibri"/>
        <family val="2"/>
      </rPr>
      <t>ഉപകരണങ്ങളുടെ വാടക</t>
    </r>
  </si>
  <si>
    <r>
      <t>Interest from Investments</t>
    </r>
    <r>
      <rPr>
        <sz val="9"/>
        <color indexed="8"/>
        <rFont val="Calibri"/>
        <family val="2"/>
      </rPr>
      <t>-നിക്ഷേപങ്ങളില്‍ നിന്നുള്ള പലിശ</t>
    </r>
  </si>
  <si>
    <r>
      <t>Dividend</t>
    </r>
    <r>
      <rPr>
        <sz val="9"/>
        <color indexed="8"/>
        <rFont val="Calibri"/>
        <family val="2"/>
      </rPr>
      <t>-നിക്ഷേപങ്ങളില്‍ നിന്നുള്ള അംശആദായം</t>
    </r>
  </si>
  <si>
    <r>
      <t>Profit on Sale of Investments-</t>
    </r>
    <r>
      <rPr>
        <sz val="9"/>
        <color indexed="8"/>
        <rFont val="Calibri"/>
        <family val="2"/>
      </rPr>
      <t>നിക്ഷേപങ്ങളുടെ വില്‍പ്പനയില്‍ നിന്നുള്ള ലാഭം</t>
    </r>
  </si>
  <si>
    <r>
      <t>Other Income from Investments-</t>
    </r>
    <r>
      <rPr>
        <sz val="9"/>
        <color indexed="8"/>
        <rFont val="Calibri"/>
        <family val="2"/>
      </rPr>
      <t>നിക്ഷേപങ്ങളില്‍ നിന്നുള്ള മറ്റു വരവുകള്‍</t>
    </r>
  </si>
  <si>
    <r>
      <t>Interest from Bank Accounts-</t>
    </r>
    <r>
      <rPr>
        <sz val="9"/>
        <color indexed="8"/>
        <rFont val="Calibri"/>
        <family val="2"/>
      </rPr>
      <t xml:space="preserve">ബാങ്ക് നിക്ഷേപങ്ങളില്‍ നിന്നുള്ള പലിശ </t>
    </r>
  </si>
  <si>
    <r>
      <t>Interest on Loans and Advances to Employees-</t>
    </r>
    <r>
      <rPr>
        <sz val="9"/>
        <color indexed="8"/>
        <rFont val="Calibri"/>
        <family val="2"/>
      </rPr>
      <t>ജീവനക്കാര്‍ക്ക് നല്‍കിയിട്ടുള്ള മുന്കൂറുകളില്‍ നിന്നുള്ള പലിശ</t>
    </r>
  </si>
  <si>
    <r>
      <t>Interest on Loans to Others-</t>
    </r>
    <r>
      <rPr>
        <sz val="9"/>
        <color indexed="8"/>
        <rFont val="Calibri"/>
        <family val="2"/>
      </rPr>
      <t>മറ്റ് വായ്പകളില്‍ നിന്നുള്ള പലിശ വരവുകള്‍</t>
    </r>
  </si>
  <si>
    <r>
      <t>Other Interest-</t>
    </r>
    <r>
      <rPr>
        <sz val="9"/>
        <color indexed="8"/>
        <rFont val="Calibri"/>
        <family val="2"/>
      </rPr>
      <t>മറ്റ് പലിശ വരവുകള്‍</t>
    </r>
  </si>
  <si>
    <r>
      <t>Deposits Forfeited-</t>
    </r>
    <r>
      <rPr>
        <sz val="9"/>
        <color indexed="8"/>
        <rFont val="Calibri"/>
        <family val="2"/>
      </rPr>
      <t>നിക്ഷേപങ്ങള്‍ കണ്ടുകെട്ടിയത്</t>
    </r>
  </si>
  <si>
    <r>
      <t>Lapsed Deposits-</t>
    </r>
    <r>
      <rPr>
        <sz val="9"/>
        <color indexed="8"/>
        <rFont val="Calibri"/>
        <family val="2"/>
      </rPr>
      <t>കാലഹരണപ്പെട്ട നിക്ഷേപങ്ങള്‍</t>
    </r>
  </si>
  <si>
    <r>
      <t>Insurance Claim Recovery-</t>
    </r>
    <r>
      <rPr>
        <sz val="9"/>
        <color indexed="8"/>
        <rFont val="Calibri"/>
        <family val="2"/>
      </rPr>
      <t>ഇന്ഷുറന്സ് ക്ലെയിം ലഭിച്ചത്</t>
    </r>
  </si>
  <si>
    <r>
      <t>Profit on Disposal of Fixed Assets-</t>
    </r>
    <r>
      <rPr>
        <sz val="9"/>
        <color indexed="8"/>
        <rFont val="Calibri"/>
        <family val="2"/>
      </rPr>
      <t>സ്ഥിര ആസ്തികളുടെ വില്പ്പനയിലുള്ള ലാഭം</t>
    </r>
  </si>
  <si>
    <r>
      <t>Recovery from Employees-</t>
    </r>
    <r>
      <rPr>
        <sz val="9"/>
        <color indexed="8"/>
        <rFont val="Calibri"/>
        <family val="2"/>
      </rPr>
      <t>ജീവനക്കാറില്‍ നിന്നുള്ള റിക്കവറികള്‍</t>
    </r>
  </si>
  <si>
    <r>
      <t>State Sponsored Schemes (not included under Decentralised Plan Programme)</t>
    </r>
    <r>
      <rPr>
        <sz val="8"/>
        <color indexed="8"/>
        <rFont val="Calibri"/>
        <family val="2"/>
      </rPr>
      <t>സംസ്ഥാന ആവിഷ്കൃത പരിപാടികള്‍ക്കുള്ള വരവുകള്‍</t>
    </r>
  </si>
  <si>
    <t xml:space="preserve"> Loans</t>
  </si>
  <si>
    <t>loans</t>
  </si>
  <si>
    <r>
      <t>Miscellaneous Fees-</t>
    </r>
    <r>
      <rPr>
        <sz val="8"/>
        <color indexed="8"/>
        <rFont val="Calibri"/>
        <family val="2"/>
      </rPr>
      <t xml:space="preserve">മറ്റ് ഫീസുകള്‍ </t>
    </r>
  </si>
  <si>
    <t>A</t>
  </si>
  <si>
    <t>D</t>
  </si>
  <si>
    <t>E</t>
  </si>
  <si>
    <t>F</t>
  </si>
  <si>
    <t>G</t>
  </si>
  <si>
    <t>H</t>
  </si>
  <si>
    <t>I</t>
  </si>
  <si>
    <t>J</t>
  </si>
  <si>
    <t>L</t>
  </si>
  <si>
    <t>M</t>
  </si>
  <si>
    <t>N</t>
  </si>
  <si>
    <t>O</t>
  </si>
  <si>
    <t>P</t>
  </si>
  <si>
    <t>Q</t>
  </si>
  <si>
    <t>R</t>
  </si>
  <si>
    <t>S</t>
  </si>
  <si>
    <t>T</t>
  </si>
  <si>
    <t>U</t>
  </si>
  <si>
    <t>V</t>
  </si>
  <si>
    <t>W</t>
  </si>
  <si>
    <t>(D+E)</t>
  </si>
  <si>
    <t>BS-1</t>
  </si>
  <si>
    <t>BS-2</t>
  </si>
  <si>
    <t>BS-3</t>
  </si>
  <si>
    <t>BS-4</t>
  </si>
  <si>
    <t>BS-5</t>
  </si>
  <si>
    <t>BS-6</t>
  </si>
  <si>
    <t>BS-7</t>
  </si>
  <si>
    <t>BS-8</t>
  </si>
  <si>
    <t>BS-9</t>
  </si>
  <si>
    <t>BS-10</t>
  </si>
  <si>
    <t>BS-11</t>
  </si>
  <si>
    <t>BS-12</t>
  </si>
  <si>
    <r>
      <t>Salaries-</t>
    </r>
    <r>
      <rPr>
        <sz val="9"/>
        <color indexed="8"/>
        <rFont val="Calibri"/>
        <family val="2"/>
      </rPr>
      <t>ശമ്പളം</t>
    </r>
  </si>
  <si>
    <t>DETAILED HEAD CODE</t>
  </si>
  <si>
    <t xml:space="preserve">Schedule: B-17 Cash and Bank Balances [Code No 450] </t>
  </si>
  <si>
    <t xml:space="preserve">Schedule: B-15 Sundry Debtors(Receivables) [Code No 431] </t>
  </si>
  <si>
    <t xml:space="preserve">Schedule: B-2 Special Funds/Sinking Fund/Trust or Agency Fund [Code No 311] </t>
  </si>
  <si>
    <t xml:space="preserve">Schedule: B-4 Grants &amp; Contribution for Specific Purposes [Code No 320] </t>
  </si>
  <si>
    <t xml:space="preserve">Schedule: B-7 Deposits Received [Code No 340] </t>
  </si>
  <si>
    <t xml:space="preserve">Schedule: B-9 Other Liabilities (Sundry Creditors) [Code No 350] </t>
  </si>
  <si>
    <t>Opening balance(net)</t>
  </si>
  <si>
    <r>
      <t>a) Tax revenue-</t>
    </r>
    <r>
      <rPr>
        <sz val="8"/>
        <color indexed="8"/>
        <rFont val="Calibri"/>
        <family val="2"/>
      </rPr>
      <t>നികുതി വരുമാനം</t>
    </r>
  </si>
  <si>
    <r>
      <t>b) Non tax revenue-</t>
    </r>
    <r>
      <rPr>
        <sz val="8"/>
        <color indexed="8"/>
        <rFont val="Calibri"/>
        <family val="2"/>
      </rPr>
      <t>നികുതിയിതര വരുമാനം</t>
    </r>
  </si>
  <si>
    <r>
      <t>Total  Own Fund-</t>
    </r>
    <r>
      <rPr>
        <b/>
        <sz val="9"/>
        <color indexed="8"/>
        <rFont val="Calibri"/>
        <family val="2"/>
      </rPr>
      <t>ആകെ തനത് ഫണ്ട്</t>
    </r>
  </si>
  <si>
    <r>
      <t>c) General Purpose Fund-</t>
    </r>
    <r>
      <rPr>
        <sz val="8"/>
        <color indexed="8"/>
        <rFont val="Calibri"/>
        <family val="2"/>
      </rPr>
      <t>ജനറല്‍ പര്‍പ്പസ് ഫണ്ട്</t>
    </r>
  </si>
  <si>
    <r>
      <t>Total -</t>
    </r>
    <r>
      <rPr>
        <b/>
        <sz val="9"/>
        <color indexed="8"/>
        <rFont val="Calibri"/>
        <family val="2"/>
      </rPr>
      <t>ആകെ</t>
    </r>
  </si>
  <si>
    <r>
      <t>d) Other Grants(Plan)-</t>
    </r>
    <r>
      <rPr>
        <sz val="8"/>
        <color indexed="8"/>
        <rFont val="Calibri"/>
        <family val="2"/>
      </rPr>
      <t>മറ്റ് റവന്യു ഗ്രാന്റുകള്‍-പദ്ധതി ചെലവുകള്‍ക്ക്‌</t>
    </r>
  </si>
  <si>
    <r>
      <t>e) Other Grants(Non-Plan)-</t>
    </r>
    <r>
      <rPr>
        <sz val="8"/>
        <color indexed="8"/>
        <rFont val="Calibri"/>
        <family val="2"/>
      </rPr>
      <t>മറ്റ് റവന്യു ഗ്രാന്റുകള്‍-പദ്ധതിയേതര ചെലവുകള്‍ക്ക്‌</t>
    </r>
  </si>
  <si>
    <r>
      <t>Toal Revenue Income -</t>
    </r>
    <r>
      <rPr>
        <b/>
        <sz val="9"/>
        <color indexed="8"/>
        <rFont val="Calibri"/>
        <family val="2"/>
      </rPr>
      <t>ആകെ റവന്യു  വരവുകള്‍</t>
    </r>
  </si>
  <si>
    <r>
      <t xml:space="preserve">Capital Income -  Loans  </t>
    </r>
    <r>
      <rPr>
        <sz val="8"/>
        <color indexed="8"/>
        <rFont val="Calibri"/>
        <family val="2"/>
      </rPr>
      <t>-മൂലധന വരവ്-വായ്പ വാങ്ങല്‍</t>
    </r>
  </si>
  <si>
    <r>
      <t xml:space="preserve"> Capital Income other than loans </t>
    </r>
    <r>
      <rPr>
        <sz val="8"/>
        <color indexed="8"/>
        <rFont val="Calibri"/>
        <family val="2"/>
      </rPr>
      <t xml:space="preserve">-വായ്പ ഒഴികെ മൂലധന വരവുകള്‍ </t>
    </r>
  </si>
  <si>
    <r>
      <t>Total Capital Income-</t>
    </r>
    <r>
      <rPr>
        <b/>
        <sz val="9"/>
        <color indexed="8"/>
        <rFont val="Calibri"/>
        <family val="2"/>
      </rPr>
      <t>ആകെ മൂലധന വരവുകള്‍</t>
    </r>
  </si>
  <si>
    <r>
      <t>Total Income -</t>
    </r>
    <r>
      <rPr>
        <b/>
        <sz val="9"/>
        <color indexed="8"/>
        <rFont val="Calibri"/>
        <family val="2"/>
      </rPr>
      <t>ആകെ വരവുകള്‍</t>
    </r>
  </si>
  <si>
    <r>
      <t>Total Income+Net opening balance-</t>
    </r>
    <r>
      <rPr>
        <b/>
        <sz val="9"/>
        <color indexed="8"/>
        <rFont val="Calibri"/>
        <family val="2"/>
      </rPr>
      <t>ആകെ വരവുകളും പ്രാരംഭ ബാക്കിയും</t>
    </r>
  </si>
  <si>
    <r>
      <t>Revenue Expenditure-Statutory  functions-</t>
    </r>
    <r>
      <rPr>
        <sz val="8"/>
        <color indexed="8"/>
        <rFont val="Calibri"/>
        <family val="2"/>
      </rPr>
      <t>റവന്യു ചെലവുകള്‍-അനിവാര്യ ചുമതലകള്‍ക്ക്</t>
    </r>
  </si>
  <si>
    <r>
      <t>Revenue Expenditure-Plan-</t>
    </r>
    <r>
      <rPr>
        <sz val="8"/>
        <color indexed="8"/>
        <rFont val="Calibri"/>
        <family val="2"/>
      </rPr>
      <t>റവന്യു ഗ്രാന്റില്‍ നിന്നുള്ള പദ്ധതി ചെലവുകള്‍</t>
    </r>
  </si>
  <si>
    <r>
      <t>Revenue Expenditure-Non-Plan-</t>
    </r>
    <r>
      <rPr>
        <sz val="8"/>
        <color indexed="8"/>
        <rFont val="Calibri"/>
        <family val="2"/>
      </rPr>
      <t>റവന്യു ഗ്രാന്റില്‍ നിന്നുള്ള പദ്ധതിയേതര ചെലവുകള്‍</t>
    </r>
  </si>
  <si>
    <r>
      <t>Total Revenue  Expenditure -</t>
    </r>
    <r>
      <rPr>
        <b/>
        <sz val="9"/>
        <color indexed="8"/>
        <rFont val="Calibri"/>
        <family val="2"/>
      </rPr>
      <t>ആകെ റവന്യു ചെലവുകള്‍</t>
    </r>
  </si>
  <si>
    <r>
      <t>Capital Expenditure -Loan repayments-</t>
    </r>
    <r>
      <rPr>
        <sz val="8"/>
        <color indexed="8"/>
        <rFont val="Calibri"/>
        <family val="2"/>
      </rPr>
      <t>മൂലധന ചെലവുകള്‍-വായ്പ തിരിച്ചടവ്</t>
    </r>
  </si>
  <si>
    <r>
      <t>Capital expenditure other than loan repayments -</t>
    </r>
    <r>
      <rPr>
        <sz val="8"/>
        <color indexed="8"/>
        <rFont val="Calibri"/>
        <family val="2"/>
      </rPr>
      <t>മറ്റ് മൂലധന ചെലവുകള്‍</t>
    </r>
  </si>
  <si>
    <r>
      <t>Total Capital Expenditure -</t>
    </r>
    <r>
      <rPr>
        <b/>
        <sz val="8"/>
        <color indexed="8"/>
        <rFont val="Calibri"/>
        <family val="2"/>
      </rPr>
      <t>ആകെ മൂലധന ചെലവുകള്‍ ചെലവുകള്‍</t>
    </r>
  </si>
  <si>
    <r>
      <t>Total Expenditure  -</t>
    </r>
    <r>
      <rPr>
        <b/>
        <sz val="9"/>
        <color indexed="8"/>
        <rFont val="Calibri"/>
        <family val="2"/>
      </rPr>
      <t>ആകെ ചെലവുകള്‍</t>
    </r>
  </si>
  <si>
    <r>
      <t>Closing Balance-</t>
    </r>
    <r>
      <rPr>
        <b/>
        <sz val="9"/>
        <color indexed="8"/>
        <rFont val="Calibri"/>
        <family val="2"/>
      </rPr>
      <t>നീക്കി ബാക്കി</t>
    </r>
  </si>
  <si>
    <t>PARTICULARS(ഇനവിവരം)</t>
  </si>
  <si>
    <t>Contributions for Joint Venture Projects (for Capital Expenditure) -</t>
  </si>
  <si>
    <r>
      <t>Service Tax-</t>
    </r>
    <r>
      <rPr>
        <sz val="9"/>
        <color indexed="8"/>
        <rFont val="Calibri"/>
        <family val="2"/>
      </rPr>
      <t>സേവന നികുതി</t>
    </r>
  </si>
  <si>
    <r>
      <t>Property Tax-</t>
    </r>
    <r>
      <rPr>
        <sz val="9"/>
        <color indexed="8"/>
        <rFont val="Calibri"/>
        <family val="2"/>
      </rPr>
      <t>വസ്തു നികുതി</t>
    </r>
  </si>
  <si>
    <r>
      <t>Profession Tax-</t>
    </r>
    <r>
      <rPr>
        <sz val="9"/>
        <color indexed="8"/>
        <rFont val="Calibri"/>
        <family val="2"/>
      </rPr>
      <t>തൊഴില്‍ നികുതി</t>
    </r>
  </si>
  <si>
    <r>
      <t>Advertisement Tax-</t>
    </r>
    <r>
      <rPr>
        <sz val="9"/>
        <color indexed="8"/>
        <rFont val="Calibri"/>
        <family val="2"/>
      </rPr>
      <t>പരസ്യ നികുതി</t>
    </r>
  </si>
  <si>
    <r>
      <t>Show Tax-</t>
    </r>
    <r>
      <rPr>
        <sz val="9"/>
        <color indexed="8"/>
        <rFont val="Calibri"/>
        <family val="2"/>
      </rPr>
      <t>പ്രദര്‍ശന നികുതി</t>
    </r>
  </si>
  <si>
    <r>
      <t>Entertainment Tax-</t>
    </r>
    <r>
      <rPr>
        <sz val="9"/>
        <color indexed="8"/>
        <rFont val="Calibri"/>
        <family val="2"/>
      </rPr>
      <t>വിനോദനികുതി</t>
    </r>
  </si>
  <si>
    <r>
      <t>Toll-</t>
    </r>
    <r>
      <rPr>
        <sz val="9"/>
        <color indexed="8"/>
        <rFont val="Calibri"/>
        <family val="2"/>
      </rPr>
      <t>ടോള്‍</t>
    </r>
  </si>
  <si>
    <r>
      <t>Land Conversion Cess-</t>
    </r>
    <r>
      <rPr>
        <sz val="8"/>
        <color indexed="8"/>
        <rFont val="Calibri"/>
        <family val="2"/>
      </rPr>
      <t>ഭൂ പരിവര്‍ത്തന സെസ്</t>
    </r>
  </si>
  <si>
    <r>
      <t>Total-Tax Revenue-</t>
    </r>
    <r>
      <rPr>
        <b/>
        <sz val="10"/>
        <color indexed="8"/>
        <rFont val="Calibri"/>
        <family val="2"/>
      </rPr>
      <t>ആകെ നികുതി വരവ്</t>
    </r>
  </si>
  <si>
    <t xml:space="preserve">TOTAL CAPITAL EXPENDITURE-ആകെ മൂലധന ചെലവുകള്‍ </t>
  </si>
  <si>
    <r>
      <t xml:space="preserve">loans from Central Government- </t>
    </r>
    <r>
      <rPr>
        <sz val="8"/>
        <color indexed="8"/>
        <rFont val="Calibri"/>
        <family val="2"/>
      </rPr>
      <t>കേന്ദ്ര സര്‍ക്കാരില്‍ നിന്നുള്ള വായ്പ</t>
    </r>
  </si>
  <si>
    <r>
      <t>loans from State Government-</t>
    </r>
    <r>
      <rPr>
        <sz val="8"/>
        <color indexed="8"/>
        <rFont val="Calibri"/>
        <family val="2"/>
      </rPr>
      <t>സംസ്ഥാന സര്‍ക്കാരില്‍ നിന്നുള്ള വായ്പ</t>
    </r>
  </si>
  <si>
    <r>
      <t>loans from Government Bodies and Associations-</t>
    </r>
    <r>
      <rPr>
        <sz val="8"/>
        <color indexed="8"/>
        <rFont val="Calibri"/>
        <family val="2"/>
      </rPr>
      <t>സര്‍ക്കാര്‍ സ്ഥാപനങ്ങളില്‍ നിന്നും സംഘടനകളില്‍ നിന്നുമുള്ള വായ്പ</t>
    </r>
  </si>
  <si>
    <r>
      <t>loans from International Agencies-</t>
    </r>
    <r>
      <rPr>
        <sz val="8"/>
        <color indexed="8"/>
        <rFont val="Calibri"/>
        <family val="2"/>
      </rPr>
      <t xml:space="preserve">അന്തര്‍ദേശീയ സ്ഥാപനങ്ങളില്‍ നിന്നുമുള്ള വായ്പ </t>
    </r>
  </si>
  <si>
    <r>
      <t>loans from Banks &amp; Other Financial Institutions-</t>
    </r>
    <r>
      <rPr>
        <sz val="8"/>
        <color indexed="8"/>
        <rFont val="Calibri"/>
        <family val="2"/>
      </rPr>
      <t>ബാങ്കുകളില്‍ നിന്നും മറ്റ് ബാങ്കിംഗ്  സ്ഥാപനങ്ങളില്‍ നിന്നുമുള്ള വായ്പ</t>
    </r>
  </si>
  <si>
    <r>
      <t>loans - Loan from Financial Institutions-</t>
    </r>
    <r>
      <rPr>
        <sz val="8"/>
        <color indexed="8"/>
        <rFont val="Calibri"/>
        <family val="2"/>
      </rPr>
      <t>മറ്റ് ധനകാര്യ സ്ഥാപനങ്ങളില്‍ നിന്നുമുള്ള വായ്പ</t>
    </r>
  </si>
  <si>
    <r>
      <t>loans -Other Term Loans-</t>
    </r>
    <r>
      <rPr>
        <sz val="9"/>
        <color indexed="8"/>
        <rFont val="Calibri"/>
        <family val="2"/>
      </rPr>
      <t>മറ്റ് ടേം ലോണുകള്‍</t>
    </r>
  </si>
  <si>
    <r>
      <t>loans - Bonds &amp; Debentures-</t>
    </r>
    <r>
      <rPr>
        <sz val="8"/>
        <color indexed="8"/>
        <rFont val="Calibri"/>
        <family val="2"/>
      </rPr>
      <t>ബോണ്ടുകളുടെയും ,ഡിബഞ്ചറുകളുടെയും ഈടിന്മേ</t>
    </r>
    <r>
      <rPr>
        <sz val="9"/>
        <color indexed="8"/>
        <rFont val="Calibri"/>
        <family val="2"/>
      </rPr>
      <t>ലുള്ള വായ്പകള്‍</t>
    </r>
  </si>
  <si>
    <r>
      <t>loans -Other Loans-</t>
    </r>
    <r>
      <rPr>
        <sz val="8"/>
        <color indexed="8"/>
        <rFont val="Calibri"/>
        <family val="2"/>
      </rPr>
      <t>മറ്റ് വായ്പകള്‍</t>
    </r>
  </si>
  <si>
    <r>
      <t>Total-loans-</t>
    </r>
    <r>
      <rPr>
        <b/>
        <sz val="10"/>
        <color indexed="8"/>
        <rFont val="Calibri"/>
        <family val="2"/>
      </rPr>
      <t xml:space="preserve">ആകെ വായ്പകള്‍ </t>
    </r>
  </si>
  <si>
    <r>
      <t>Total-loans-</t>
    </r>
    <r>
      <rPr>
        <b/>
        <sz val="10"/>
        <color indexed="8"/>
        <rFont val="Calibri"/>
        <family val="2"/>
      </rPr>
      <t xml:space="preserve">ആകെ വായ്പ തിരിച്ചടവ് </t>
    </r>
  </si>
  <si>
    <t>Assistance to Fisheries Studies co-operative-</t>
  </si>
  <si>
    <r>
      <t>Roads</t>
    </r>
    <r>
      <rPr>
        <sz val="8"/>
        <color indexed="8"/>
        <rFont val="Calibri"/>
        <family val="2"/>
      </rPr>
      <t>( റോഡുകള്‍)</t>
    </r>
  </si>
  <si>
    <r>
      <t>Lanes</t>
    </r>
    <r>
      <rPr>
        <sz val="8"/>
        <color indexed="8"/>
        <rFont val="Calibri"/>
        <family val="2"/>
      </rPr>
      <t>(ഇടവഴികള്‍)</t>
    </r>
  </si>
  <si>
    <r>
      <t>Culverts, Bridges &amp; Other constructions</t>
    </r>
    <r>
      <rPr>
        <sz val="8"/>
        <color indexed="8"/>
        <rFont val="Calibri"/>
        <family val="2"/>
      </rPr>
      <t>(കലുങ്കുകളും പാലങ്ങളും അനുബന്ധ നിര്‍മിതികളും)</t>
    </r>
  </si>
  <si>
    <r>
      <t>Drinking Water - Sources (Open Wells, Bore Wells, Tube Wells, Tanks etc.)</t>
    </r>
    <r>
      <rPr>
        <sz val="9"/>
        <color indexed="8"/>
        <rFont val="Calibri"/>
        <family val="2"/>
      </rPr>
      <t>(കുടിവെള്ള സ്രോതസ്സുകളും,അനുബന്ധ നിര്‍മിതികളും</t>
    </r>
  </si>
  <si>
    <r>
      <t>Irrigation</t>
    </r>
    <r>
      <rPr>
        <sz val="9"/>
        <color indexed="8"/>
        <rFont val="Calibri"/>
        <family val="2"/>
      </rPr>
      <t>(ജലസേചന സ്രോതസ്സുകളും,അനുബന്ധ നിര്‍മിതികളും</t>
    </r>
  </si>
  <si>
    <r>
      <t>Electricity</t>
    </r>
    <r>
      <rPr>
        <sz val="9"/>
        <color indexed="8"/>
        <rFont val="Calibri"/>
        <family val="2"/>
      </rPr>
      <t>(വൈദ്യുതി)</t>
    </r>
  </si>
  <si>
    <r>
      <t>Agriculture and Related Sectors - Paddy-</t>
    </r>
    <r>
      <rPr>
        <sz val="8"/>
        <color indexed="8"/>
        <rFont val="Calibri"/>
        <family val="2"/>
      </rPr>
      <t>കൃഷിയും  അനുബന്ധ മേഖലകളും  -നെല്‍കൃഷി</t>
    </r>
  </si>
  <si>
    <r>
      <t>Agriculture and Related Sectors -  Other crops-</t>
    </r>
    <r>
      <rPr>
        <sz val="8"/>
        <color indexed="8"/>
        <rFont val="Calibri"/>
        <family val="2"/>
      </rPr>
      <t>കൃഷിയും  അനുബന്ധ മേഖലകളും-  മറ്റ് വിളകള്‍</t>
    </r>
  </si>
  <si>
    <r>
      <t>Agricultural Development Programs-</t>
    </r>
    <r>
      <rPr>
        <sz val="8"/>
        <color indexed="8"/>
        <rFont val="Calibri"/>
        <family val="2"/>
      </rPr>
      <t>മറ്റ് കാര്‍ഷിക വികസന പരിപാടികള്‍</t>
    </r>
  </si>
  <si>
    <r>
      <t>Agriculture and Related Sectors - Animal husbandry -</t>
    </r>
    <r>
      <rPr>
        <sz val="8"/>
        <color indexed="8"/>
        <rFont val="Calibri"/>
        <family val="2"/>
      </rPr>
      <t>കൃഷിയും  അനുബന്ധ മേഖലകളും-മൃഗ സംരക്ഷണം</t>
    </r>
  </si>
  <si>
    <r>
      <t>Agriculture and Related Sectors - Dairy development-</t>
    </r>
    <r>
      <rPr>
        <sz val="8"/>
        <color indexed="8"/>
        <rFont val="Calibri"/>
        <family val="2"/>
      </rPr>
      <t>കൃഷിയും  അനുബന്ധ മേഖലകളും-ക്ഷീര വികസനം</t>
    </r>
  </si>
  <si>
    <r>
      <t>Agriculture and Related Sectors - Fisheries-</t>
    </r>
    <r>
      <rPr>
        <sz val="8"/>
        <color indexed="8"/>
        <rFont val="Calibri"/>
        <family val="2"/>
      </rPr>
      <t>കൃഷിയും  അനുബന്ധ മേഖലകളും-മത്സ്യ ബന്ധനം</t>
    </r>
  </si>
  <si>
    <r>
      <t>Agriculture and Related Sectors - Afforestation-</t>
    </r>
    <r>
      <rPr>
        <sz val="8"/>
        <color indexed="8"/>
        <rFont val="Calibri"/>
        <family val="2"/>
      </rPr>
      <t>കൃഷിയും  അനുബന്ധ മേഖലകളും-വനവല്‍ക്കരണം</t>
    </r>
  </si>
  <si>
    <r>
      <t>Agriculture and Related Sectors - Watershed Management-</t>
    </r>
    <r>
      <rPr>
        <sz val="8"/>
        <color indexed="8"/>
        <rFont val="Calibri"/>
        <family val="2"/>
      </rPr>
      <t>കൃഷിയും  അനുബന്ധ മേഖലകളും-നീര്‍ത്തട വികസനം</t>
    </r>
  </si>
  <si>
    <r>
      <t>Agriculture and Related Sectors - Coconut-</t>
    </r>
    <r>
      <rPr>
        <sz val="8"/>
        <color indexed="8"/>
        <rFont val="Calibri"/>
        <family val="2"/>
      </rPr>
      <t>കൃഷിയും  അനുബന്ധ മേഖലകളും-തെങ്ങ് കൃഷി</t>
    </r>
  </si>
  <si>
    <r>
      <t>Agriculture and Related Sectors - Areacanut-</t>
    </r>
    <r>
      <rPr>
        <sz val="9"/>
        <color indexed="8"/>
        <rFont val="Calibri"/>
        <family val="2"/>
      </rPr>
      <t>കൃഷിയും  അനുബന്ധ മേഖലകളും-അടയ്ക്ക കൃഷി</t>
    </r>
  </si>
  <si>
    <r>
      <t>Agriculture and Related Sectors - Vegetables-</t>
    </r>
    <r>
      <rPr>
        <sz val="9"/>
        <color indexed="8"/>
        <rFont val="Calibri"/>
        <family val="2"/>
      </rPr>
      <t>കൃഷിയും  അനുബന്ധ മേഖലകളും-പച്ചക്കറി</t>
    </r>
  </si>
  <si>
    <r>
      <t>Agriculture and Related Sectors - Plantain-</t>
    </r>
    <r>
      <rPr>
        <sz val="9"/>
        <color indexed="8"/>
        <rFont val="Calibri"/>
        <family val="2"/>
      </rPr>
      <t>കൃഷിയും  അനുബന്ധ മേഖലകളും-വാഴ</t>
    </r>
  </si>
  <si>
    <r>
      <t>Agriculture and Related Sectors -Tuber Crops-</t>
    </r>
    <r>
      <rPr>
        <sz val="9"/>
        <color indexed="8"/>
        <rFont val="Calibri"/>
        <family val="2"/>
      </rPr>
      <t>കൃഷിയും  അനുബന്ധ മേഖലകളും-കിഴങ്ങ് വിളകള്‍</t>
    </r>
  </si>
  <si>
    <r>
      <t>Agriculture and Related Sectors -Medicinal Herbs-</t>
    </r>
    <r>
      <rPr>
        <sz val="8"/>
        <color indexed="8"/>
        <rFont val="Calibri"/>
        <family val="2"/>
      </rPr>
      <t>കൃഷിയും  അനുബന്ധ മേഖലകളും-ഔഷധ സസ്യങ്ങള്‍</t>
    </r>
  </si>
  <si>
    <r>
      <t>Agriculture and Related Sectors -Mushrooms-</t>
    </r>
    <r>
      <rPr>
        <sz val="8"/>
        <color indexed="8"/>
        <rFont val="Calibri"/>
        <family val="2"/>
      </rPr>
      <t>കൃഷിയും  അനുബന്ധ മേഖലകളും-കൂണ്‍ കൃഷി</t>
    </r>
  </si>
  <si>
    <r>
      <t>Agriculture and Related Sectors -Floriculture-</t>
    </r>
    <r>
      <rPr>
        <sz val="8"/>
        <color indexed="8"/>
        <rFont val="Calibri"/>
        <family val="2"/>
      </rPr>
      <t>കൃഷിയും  അനുബന്ധ മേഖലകളും</t>
    </r>
  </si>
  <si>
    <r>
      <t>Agriculture and Related Sectors -Ginger-</t>
    </r>
    <r>
      <rPr>
        <sz val="8"/>
        <color indexed="8"/>
        <rFont val="Calibri"/>
        <family val="2"/>
      </rPr>
      <t>കൃഷിയും  അനുബന്ധ മേഖലകളും-ഇഞ്ചി</t>
    </r>
  </si>
  <si>
    <r>
      <t>Agriculture and Related Sectors -Pepper-</t>
    </r>
    <r>
      <rPr>
        <sz val="9"/>
        <color indexed="8"/>
        <rFont val="Calibri"/>
        <family val="2"/>
      </rPr>
      <t>കൃഷിയും  അനുബന്ധ മേഖലകളും-കുരുമുളക്</t>
    </r>
  </si>
  <si>
    <r>
      <t>Agriculture and Related Sectors -Vetal-</t>
    </r>
    <r>
      <rPr>
        <sz val="8"/>
        <color indexed="8"/>
        <rFont val="Calibri"/>
        <family val="2"/>
      </rPr>
      <t>കൃഷിയും  അനുബന്ധ മേഖലകളും-വെറ്റില</t>
    </r>
  </si>
  <si>
    <r>
      <t>Agriculture and Related Sectors - Mulberry-</t>
    </r>
    <r>
      <rPr>
        <sz val="8"/>
        <color indexed="8"/>
        <rFont val="Calibri"/>
        <family val="2"/>
      </rPr>
      <t>കൃഷിയും  അനുബന്ധ മേഖലകളും-മള്‍ബറി</t>
    </r>
  </si>
  <si>
    <r>
      <t>Agriculture and Related Sectors - Cashew nuts-</t>
    </r>
    <r>
      <rPr>
        <sz val="8"/>
        <color indexed="8"/>
        <rFont val="Calibri"/>
        <family val="2"/>
      </rPr>
      <t>കൃഷിയും  അനുബന്ധ മേഖലകളും-കശുവണ്ടി</t>
    </r>
  </si>
  <si>
    <r>
      <t>Agriculture and Related Sectors - Apiculture-</t>
    </r>
    <r>
      <rPr>
        <sz val="9"/>
        <color indexed="8"/>
        <rFont val="Calibri"/>
        <family val="2"/>
      </rPr>
      <t>കൃഷിയും  അനുബന്ധ മേഖലകളും</t>
    </r>
  </si>
  <si>
    <r>
      <t>Agriculture and Related Sectors -   Integrator Crop Protection-</t>
    </r>
    <r>
      <rPr>
        <sz val="8"/>
        <color indexed="8"/>
        <rFont val="Calibri"/>
        <family val="2"/>
      </rPr>
      <t>കൃഷിയും  അനുബന്ധ മേഖലകളുംസംയോജിത വിള സംരക്ഷണം</t>
    </r>
  </si>
  <si>
    <r>
      <t>Agriculture and Related Sectors - Infrastructure-</t>
    </r>
    <r>
      <rPr>
        <sz val="8"/>
        <color indexed="8"/>
        <rFont val="Calibri"/>
        <family val="2"/>
      </rPr>
      <t>കൃഷിയും  അനുബന്ധ മേഖലകളും</t>
    </r>
  </si>
  <si>
    <r>
      <t xml:space="preserve">Agriculture and </t>
    </r>
    <r>
      <rPr>
        <sz val="12"/>
        <color indexed="8"/>
        <rFont val="Calibri"/>
        <family val="2"/>
      </rPr>
      <t xml:space="preserve">Related Sectors -   Agriculture </t>
    </r>
    <r>
      <rPr>
        <sz val="8"/>
        <color indexed="8"/>
        <rFont val="Calibri"/>
        <family val="2"/>
      </rPr>
      <t>Related Facilities-കൃഷിയും  അനുബന്ധ മേഖലകളും-അനുബന്ധ സൌകര്യങ്ങള്‍</t>
    </r>
  </si>
  <si>
    <r>
      <t>Agriculture and Related Sectors -   Value addition of Produce-</t>
    </r>
    <r>
      <rPr>
        <sz val="8"/>
        <color indexed="8"/>
        <rFont val="Calibri"/>
        <family val="2"/>
      </rPr>
      <t>കൃഷിയും  അനുബന്ധ മേഖലകളും</t>
    </r>
  </si>
  <si>
    <r>
      <t>Agriculture and Related Sectors -  Marketing-</t>
    </r>
    <r>
      <rPr>
        <sz val="8"/>
        <color indexed="8"/>
        <rFont val="Calibri"/>
        <family val="2"/>
      </rPr>
      <t>കൃഷിയും  അനുബന്ധ മേഖലകളും-ക്കര്ഷിക വിപണനം</t>
    </r>
  </si>
  <si>
    <r>
      <t>Lease Farming By SC/ST-</t>
    </r>
    <r>
      <rPr>
        <sz val="8"/>
        <color indexed="8"/>
        <rFont val="Calibri"/>
        <family val="2"/>
      </rPr>
      <t>പാട്ടകൃഷി-(പട്ടിക ജാതി/വര്‍ഗം)</t>
    </r>
  </si>
  <si>
    <r>
      <t>Revolving Fund-</t>
    </r>
    <r>
      <rPr>
        <sz val="8"/>
        <color indexed="8"/>
        <rFont val="Calibri"/>
        <family val="2"/>
      </rPr>
      <t>റിവോള്‍വിംഗ് ഫണ്ട്</t>
    </r>
  </si>
  <si>
    <r>
      <t>Animal Husbandry -Cow-</t>
    </r>
    <r>
      <rPr>
        <sz val="8"/>
        <color indexed="8"/>
        <rFont val="Calibri"/>
        <family val="2"/>
      </rPr>
      <t>മൃഗ സംരക്ഷണം-പശു വളര്‍ത്തല്‍</t>
    </r>
  </si>
  <si>
    <r>
      <t>Animal Husbandry -Goat-</t>
    </r>
    <r>
      <rPr>
        <sz val="9"/>
        <color indexed="8"/>
        <rFont val="Calibri"/>
        <family val="2"/>
      </rPr>
      <t>മൃഗ സംരക്ഷണം-ആട് വളര്‍ത്തല്‍</t>
    </r>
  </si>
  <si>
    <r>
      <t>Animal Husbandry -Buffalo-</t>
    </r>
    <r>
      <rPr>
        <sz val="9"/>
        <color indexed="8"/>
        <rFont val="Calibri"/>
        <family val="2"/>
      </rPr>
      <t>മൃഗ സംരക്ഷണം-എരുമ വളര്‍ത്തല്‍</t>
    </r>
  </si>
  <si>
    <r>
      <t>Animal Husbandry -Calf-</t>
    </r>
    <r>
      <rPr>
        <sz val="8"/>
        <color indexed="8"/>
        <rFont val="Calibri"/>
        <family val="2"/>
      </rPr>
      <t>മൃഗ സംരക്ഷണം-കന്നുകുട്ടി പരിപാലനം</t>
    </r>
  </si>
  <si>
    <r>
      <t xml:space="preserve">Animal Husbandry -Poultry- </t>
    </r>
    <r>
      <rPr>
        <sz val="8"/>
        <color indexed="8"/>
        <rFont val="Calibri"/>
        <family val="2"/>
      </rPr>
      <t xml:space="preserve">മൃഗ സംരക്ഷണം-മുട്ട കോഴി/താറാവ് വളര്‍ത്തല്‍ </t>
    </r>
  </si>
  <si>
    <r>
      <t>Animal Husbandry -Broiler-</t>
    </r>
    <r>
      <rPr>
        <sz val="9"/>
        <color indexed="8"/>
        <rFont val="Calibri"/>
        <family val="2"/>
      </rPr>
      <t>മൃഗ സംരക്ഷണം-ഇറച്ചികോഴി വളര്‍ത്തല്‍</t>
    </r>
  </si>
  <si>
    <r>
      <t>Animal Husbandry -Duck-</t>
    </r>
    <r>
      <rPr>
        <sz val="8"/>
        <color indexed="8"/>
        <rFont val="Calibri"/>
        <family val="2"/>
      </rPr>
      <t>മൃഗ സംരക്ഷണം-താറാവ് കൃഷി</t>
    </r>
  </si>
  <si>
    <r>
      <t>Animal Husbandry -Pig-</t>
    </r>
    <r>
      <rPr>
        <sz val="8"/>
        <color indexed="8"/>
        <rFont val="Calibri"/>
        <family val="2"/>
      </rPr>
      <t>മൃഗ സംരക്ഷണം-പന്നി വളര്‍ത്തല്‍</t>
    </r>
  </si>
  <si>
    <r>
      <t>Animal Husbandry -Infrastructure-</t>
    </r>
    <r>
      <rPr>
        <sz val="9"/>
        <color indexed="8"/>
        <rFont val="Calibri"/>
        <family val="2"/>
      </rPr>
      <t>മൃഗസംരക്ഷണം-പശ്ചാത്തല സൌകര്യങ്ങള്‍</t>
    </r>
  </si>
  <si>
    <r>
      <t>Animal Husbandry -Disease Control-</t>
    </r>
    <r>
      <rPr>
        <sz val="9"/>
        <color indexed="8"/>
        <rFont val="Calibri"/>
        <family val="2"/>
      </rPr>
      <t>മൃഗ സംരക്ഷണം-രോഗ നിയന്ത്രണം</t>
    </r>
  </si>
  <si>
    <r>
      <t>Animal Husbandry -Related Facility-</t>
    </r>
    <r>
      <rPr>
        <sz val="8"/>
        <color indexed="8"/>
        <rFont val="Calibri"/>
        <family val="2"/>
      </rPr>
      <t>മൃഗ സംരക്ഷണം-അനുബന്ധ സൌകര്യങ്ങള്‍</t>
    </r>
  </si>
  <si>
    <r>
      <t>Animal Husbandry -Marketing-</t>
    </r>
    <r>
      <rPr>
        <sz val="9"/>
        <color indexed="8"/>
        <rFont val="Calibri"/>
        <family val="2"/>
      </rPr>
      <t>മൃഗ സംരക്ഷണം-വിപണനം</t>
    </r>
  </si>
  <si>
    <r>
      <t>Animal Husbandry -Rabbit-</t>
    </r>
    <r>
      <rPr>
        <sz val="9"/>
        <color indexed="8"/>
        <rFont val="Calibri"/>
        <family val="2"/>
      </rPr>
      <t>മൃഗ സംരക്ഷണം-മുയല്‍</t>
    </r>
  </si>
  <si>
    <r>
      <t>Dairy Development  -Fodder Grass-</t>
    </r>
    <r>
      <rPr>
        <sz val="9"/>
        <color indexed="8"/>
        <rFont val="Calibri"/>
        <family val="2"/>
      </rPr>
      <t>ക്ഷീര വികസനം-തീറ്റപ്പുല്‍ കൃഷി</t>
    </r>
  </si>
  <si>
    <t>3111001 Total</t>
  </si>
  <si>
    <t>3112001 Total</t>
  </si>
  <si>
    <t>3112002 Total</t>
  </si>
  <si>
    <t>3112003 Total</t>
  </si>
  <si>
    <t>3112004 Total</t>
  </si>
  <si>
    <t>3117101 Total</t>
  </si>
  <si>
    <t>3121001 Total</t>
  </si>
  <si>
    <t>3201001 Total</t>
  </si>
  <si>
    <t>3201002 Total</t>
  </si>
  <si>
    <t>3202001 Total</t>
  </si>
  <si>
    <t>3202002 Total</t>
  </si>
  <si>
    <t>3202003 Total</t>
  </si>
  <si>
    <t>3203001 Total</t>
  </si>
  <si>
    <t>3204001 Total</t>
  </si>
  <si>
    <t>3205001 Total</t>
  </si>
  <si>
    <t>3206001 Total</t>
  </si>
  <si>
    <t>3207001 Total</t>
  </si>
  <si>
    <t>3207002 Total</t>
  </si>
  <si>
    <t>3207003 Total</t>
  </si>
  <si>
    <t>3207004 Total</t>
  </si>
  <si>
    <t>3208001 Total</t>
  </si>
  <si>
    <t>3209001 Total</t>
  </si>
  <si>
    <t>3209002 Total</t>
  </si>
  <si>
    <t>3209003 Total</t>
  </si>
  <si>
    <t>Grand Total</t>
  </si>
  <si>
    <t>opening balance (net)</t>
  </si>
  <si>
    <t>B</t>
  </si>
  <si>
    <t>C</t>
  </si>
  <si>
    <t>K</t>
  </si>
  <si>
    <t xml:space="preserve">ആകെ പ്രതീക്ഷിക്കുന്ന വരവ് </t>
  </si>
  <si>
    <t>ആകെ പ്രതീക്ഷിക്കുന്ന വരവില്‍ നിന്നും റവന്യു ചെലവിനു മാറ്റിവെക്കുന്നത്</t>
  </si>
  <si>
    <t>ആകെ പ്രതീക്ഷിക്കുന്ന വരവില്‍ നിന്നും മൂലധന  ചെലവിനു മാറ്റിവെക്കുന്നത്</t>
  </si>
  <si>
    <r>
      <t>FreshWater -Pisciculture-</t>
    </r>
    <r>
      <rPr>
        <sz val="9"/>
        <color indexed="8"/>
        <rFont val="Calibri"/>
        <family val="2"/>
      </rPr>
      <t>ശുദ്ധജല മത്സ്യ കൃഷി</t>
    </r>
  </si>
  <si>
    <t>a</t>
  </si>
  <si>
    <t>b</t>
  </si>
  <si>
    <t>c</t>
  </si>
  <si>
    <t>d</t>
  </si>
  <si>
    <t>e</t>
  </si>
  <si>
    <t>f</t>
  </si>
  <si>
    <r>
      <t>Waste Treatment</t>
    </r>
    <r>
      <rPr>
        <sz val="9"/>
        <color indexed="8"/>
        <rFont val="Calibri"/>
        <family val="2"/>
      </rPr>
      <t>(മാലിന്യ സംസ്കരണം)</t>
    </r>
  </si>
  <si>
    <r>
      <t>Movable Assets</t>
    </r>
    <r>
      <rPr>
        <sz val="9"/>
        <color indexed="8"/>
        <rFont val="Calibri"/>
        <family val="2"/>
      </rPr>
      <t>(ജംഗമ സ്വത്തുകള്‍)</t>
    </r>
  </si>
  <si>
    <r>
      <t>Other Fixed Assets</t>
    </r>
    <r>
      <rPr>
        <sz val="9"/>
        <color indexed="8"/>
        <rFont val="Calibri"/>
        <family val="2"/>
      </rPr>
      <t>( മറ്റ് സ്ഥിര ആസ്തികള്‍)</t>
    </r>
  </si>
  <si>
    <r>
      <t>General purpose fund-</t>
    </r>
    <r>
      <rPr>
        <sz val="9"/>
        <color indexed="8"/>
        <rFont val="Calibri"/>
        <family val="2"/>
      </rPr>
      <t xml:space="preserve">ജനറല്‍ പര്‍പ്പസ് ഫണ്ട് </t>
    </r>
  </si>
  <si>
    <t xml:space="preserve">Total-General purpose fund-ജനറല്‍ പര്‍പ്പസ് ഫണ്ട് </t>
  </si>
  <si>
    <r>
      <t>Special Funds-</t>
    </r>
    <r>
      <rPr>
        <sz val="9"/>
        <color indexed="8"/>
        <rFont val="Calibri"/>
        <family val="2"/>
      </rPr>
      <t>പ്രത്യേക ഫണ്ട്</t>
    </r>
  </si>
  <si>
    <r>
      <t>Development Fund for Transfer to Other LSGIs for Joint Venture Project - for Revenue Expenditure -</t>
    </r>
    <r>
      <rPr>
        <sz val="9"/>
        <color indexed="8"/>
        <rFont val="Calibri"/>
        <family val="2"/>
      </rPr>
      <t xml:space="preserve">സംയോജിത പദ്ധതികള്‍ക്കുള്ള വികസന ഫണ്ട് വിഹിതം-റവന്യു ചെലവുകള്‍ക്ക്‌ </t>
    </r>
  </si>
  <si>
    <r>
      <t>Development Fund for Transfer to Other LSGIs for Other Specific Purposes - for Revenue Expenditure-</t>
    </r>
    <r>
      <rPr>
        <sz val="9"/>
        <color indexed="8"/>
        <rFont val="Calibri"/>
        <family val="2"/>
      </rPr>
      <t>പ്രത്യേക</t>
    </r>
    <r>
      <rPr>
        <sz val="11"/>
        <color theme="1"/>
        <rFont val="Calibri"/>
        <family val="2"/>
        <scheme val="minor"/>
      </rPr>
      <t xml:space="preserve"> </t>
    </r>
    <r>
      <rPr>
        <sz val="9"/>
        <color indexed="8"/>
        <rFont val="Calibri"/>
        <family val="2"/>
      </rPr>
      <t xml:space="preserve"> പദ്ധതികള്‍ക്കുള്ള വികസന ഫണ്ട് വിഹിതം-റവന്യു ചെലവുകള്‍ക്ക്‌</t>
    </r>
    <r>
      <rPr>
        <sz val="8"/>
        <color indexed="8"/>
        <rFont val="Calibri"/>
        <family val="2"/>
      </rPr>
      <t xml:space="preserve"> </t>
    </r>
  </si>
  <si>
    <r>
      <t xml:space="preserve"> Trust or Agency Funds-</t>
    </r>
    <r>
      <rPr>
        <sz val="9"/>
        <color indexed="8"/>
        <rFont val="Calibri"/>
        <family val="2"/>
      </rPr>
      <t>ട്രസ്റ്റ്/ഏജന്‍സി ഫണ്ടുകള്‍</t>
    </r>
  </si>
  <si>
    <r>
      <t>Grants, Funds &amp; Contributions for Specific Purposes -centrally sponsored  Schemes-</t>
    </r>
    <r>
      <rPr>
        <sz val="8"/>
        <color indexed="8"/>
        <rFont val="Calibri"/>
        <family val="2"/>
      </rPr>
      <t xml:space="preserve">കേന്ദ്രാവിഷ്കൃത പദ്ധതികള്‍ക്ക്  വേണ്ടിയുള്ള ഗ്രാന്റുകളും ഫണ്ടുകളും വിഹിതങ്ങളും </t>
    </r>
  </si>
  <si>
    <r>
      <t xml:space="preserve">Grants, Funds &amp; Contributions for Specific Purposes - Other Central Government Grants - </t>
    </r>
    <r>
      <rPr>
        <sz val="8"/>
        <color indexed="8"/>
        <rFont val="Calibri"/>
        <family val="2"/>
      </rPr>
      <t xml:space="preserve"> കേന്ദ്ര സര്‍ക്കാരില്‍ നിന്നുള്ള ഗ്രാന്റുകളും ഫണ്ടുകളും വിഹിതങ്ങളും--പ്രത്യേക  പദ്ധതികള്‍ക്കുള്ളത് </t>
    </r>
  </si>
  <si>
    <r>
      <t>Development Fund-</t>
    </r>
    <r>
      <rPr>
        <sz val="9"/>
        <color indexed="8"/>
        <rFont val="Calibri"/>
        <family val="2"/>
      </rPr>
      <t>വികസന ഫണ്ട്</t>
    </r>
  </si>
  <si>
    <r>
      <t>Fund for Transferred Institutions -</t>
    </r>
    <r>
      <rPr>
        <sz val="8"/>
        <color indexed="8"/>
        <rFont val="Calibri"/>
        <family val="2"/>
      </rPr>
      <t xml:space="preserve">ഘടക സ്ഥാപനങ്ങള്‍ക്ക്  വേണ്ടിയുള്ള പ്രത്യേക ഫണ്ടുകള്‍ </t>
    </r>
    <r>
      <rPr>
        <sz val="11"/>
        <color theme="1"/>
        <rFont val="Calibri"/>
        <family val="2"/>
        <scheme val="minor"/>
      </rPr>
      <t xml:space="preserve"> </t>
    </r>
  </si>
  <si>
    <r>
      <t>Grants, Funds &amp; Contributions for Specific Purposes - Other than Development Fund and State Sponsored Scheme Funds - Other purposes-</t>
    </r>
    <r>
      <rPr>
        <sz val="8"/>
        <color indexed="8"/>
        <rFont val="Calibri"/>
        <family val="2"/>
      </rPr>
      <t xml:space="preserve">വികസന ഫണ്ടുംസംസ്ഥാനാവിഷ്കൃത ഫണ്ടും ഒഴികെ മറ്റ് ആവശ്യങ്ങള്‍ക്കുള്ള   ഗ്രാന്റുകളും ഫണ്ടുകളും വിഹിതങ്ങളും </t>
    </r>
  </si>
  <si>
    <r>
      <t xml:space="preserve">Grants, Funds &amp; Contributions for Specific Purposes - Other Government Agencies  </t>
    </r>
    <r>
      <rPr>
        <sz val="8"/>
        <color indexed="8"/>
        <rFont val="Calibri"/>
        <family val="2"/>
      </rPr>
      <t>മറ്റ് സര്‍ക്കാര്‍ ഏജന്‍സികളില്‍ നിന്നുള്ള ഗ്രാന്റുകളും ഫണ്ടുകളും വിഹിതങ്ങളും</t>
    </r>
    <r>
      <rPr>
        <sz val="11"/>
        <color theme="1"/>
        <rFont val="Calibri"/>
        <family val="2"/>
        <scheme val="minor"/>
      </rPr>
      <t xml:space="preserve"> </t>
    </r>
  </si>
  <si>
    <r>
      <t xml:space="preserve">Grants, Funds &amp; Contributions for Specific Purposes -  Financial Institutions - </t>
    </r>
    <r>
      <rPr>
        <sz val="8"/>
        <color indexed="8"/>
        <rFont val="Calibri"/>
        <family val="2"/>
      </rPr>
      <t xml:space="preserve"> ധനകാര്യ സ്ഥാപനങ്ങളില്‍ നിന്നുള്ള ഗ്രാന്റുകളും ഫണ്ടുകളും വിഹിതങ്ങളും </t>
    </r>
  </si>
  <si>
    <r>
      <t xml:space="preserve">Grants, Funds &amp; Contributions for Specific Purposes - Welfare Bodies- </t>
    </r>
    <r>
      <rPr>
        <sz val="9"/>
        <color indexed="8"/>
        <rFont val="Calibri"/>
        <family val="2"/>
      </rPr>
      <t xml:space="preserve">ഗ്രാന്റുകളും ഫണ്ടുകളും വിഹിതങ്ങളും  </t>
    </r>
  </si>
  <si>
    <r>
      <t>Grants, Funds &amp; Contributions for Specific Purposes - International Organizations-</t>
    </r>
    <r>
      <rPr>
        <sz val="8"/>
        <color indexed="8"/>
        <rFont val="Calibri"/>
        <family val="2"/>
      </rPr>
      <t xml:space="preserve">അന്തര്‍ദേശീയ സ്ഥാപനങ്ങളില്‍ നിന്നുള്ള ഗ്രാന്റുകളും ഫണ്ടുകളും വിഹിതങ്ങളും </t>
    </r>
  </si>
  <si>
    <r>
      <t>Contributions for Joint Venture Projects (for Centrally Sponsored Scheme) -</t>
    </r>
    <r>
      <rPr>
        <sz val="9"/>
        <color indexed="8"/>
        <rFont val="Calibri"/>
        <family val="2"/>
      </rPr>
      <t>സംയോജിത പദ്ധതികള്‍ക്കുള്ള കേന്ദ്രാവിഷ്കൃത ഫണ്ട് വിഹിതം-</t>
    </r>
  </si>
  <si>
    <r>
      <t>Contributions for Other Specific Purposes (for Revenue Expenditure)-</t>
    </r>
    <r>
      <rPr>
        <sz val="8"/>
        <color indexed="8"/>
        <rFont val="Calibri"/>
        <family val="2"/>
      </rPr>
      <t xml:space="preserve">പ്രത്യേക ഉദേശ പദ്ധതികള്‍ക്കുള്ള വിഹിതം(റവന്യു ചെലവുകള്‍ക്ക്‌) </t>
    </r>
  </si>
  <si>
    <r>
      <t xml:space="preserve"> Awards from Central Government -</t>
    </r>
    <r>
      <rPr>
        <sz val="8"/>
        <color indexed="8"/>
        <rFont val="Calibri"/>
        <family val="2"/>
      </rPr>
      <t xml:space="preserve">കേന്ദ്ര സര്‍ക്കാരില്‍ നിന്നുള്ള അവാര്‍ഡ് സംഖ്യ </t>
    </r>
  </si>
  <si>
    <r>
      <t xml:space="preserve"> Awards from State Government --</t>
    </r>
    <r>
      <rPr>
        <sz val="9"/>
        <color indexed="8"/>
        <rFont val="Calibri"/>
        <family val="2"/>
      </rPr>
      <t xml:space="preserve">സംസ്ഥാന സര്‍ക്കാരില്‍ നിന്നുള്ള അവാര്‍ഡ് സംഖ്യ </t>
    </r>
  </si>
  <si>
    <r>
      <t>Other Awards and Honours-</t>
    </r>
    <r>
      <rPr>
        <sz val="8"/>
        <color indexed="8"/>
        <rFont val="Calibri"/>
        <family val="2"/>
      </rPr>
      <t>മറ്റ് അവാര്‍ഡുകളും ബഹുമതികളും</t>
    </r>
  </si>
  <si>
    <r>
      <t xml:space="preserve">Other Grants, Funds &amp; Contributions for Specific Purposes -others- </t>
    </r>
    <r>
      <rPr>
        <sz val="8"/>
        <color indexed="8"/>
        <rFont val="Calibri"/>
        <family val="2"/>
      </rPr>
      <t xml:space="preserve">മറ്റ് </t>
    </r>
    <r>
      <rPr>
        <sz val="9"/>
        <color indexed="8"/>
        <rFont val="Calibri"/>
        <family val="2"/>
      </rPr>
      <t xml:space="preserve">പ്രത്യേക ഉദേശ പദ്ധതികള്‍ക്കുള്ള ഗ്രാന്റുകളും ഫണ്ടുകളും വിഹിതങ്ങളും </t>
    </r>
  </si>
  <si>
    <r>
      <t>Development Fund for Transfer to Other LSGIs for Joint Venture Project - for Capital Expenditure-</t>
    </r>
    <r>
      <rPr>
        <sz val="9"/>
        <color indexed="8"/>
        <rFont val="Calibri"/>
        <family val="2"/>
      </rPr>
      <t xml:space="preserve">സംയോജിത പദ്ധതികള്‍ക്കുള്ള വികസന ഫണ്ട് വിഹിതം-മൂലധന  ചെലവുകള്‍ക്ക്‌ </t>
    </r>
  </si>
  <si>
    <r>
      <t>Development Fund for Transfer to Other LSGIs for Other Specific Purposes - for Capital Expenditure-</t>
    </r>
    <r>
      <rPr>
        <sz val="9"/>
        <color indexed="8"/>
        <rFont val="Calibri"/>
        <family val="2"/>
      </rPr>
      <t xml:space="preserve">പ്രത്യേക  പദ്ധതികള്‍ക്കുള്ള വികസന ഫണ്ട് വിഹിതം-മൂലധന ചെലവുകള്‍ക്ക്‌ </t>
    </r>
  </si>
  <si>
    <r>
      <t>Wages-</t>
    </r>
    <r>
      <rPr>
        <sz val="9"/>
        <color indexed="8"/>
        <rFont val="Calibri"/>
        <family val="2"/>
      </rPr>
      <t>കൂലി</t>
    </r>
  </si>
  <si>
    <r>
      <t>Bonus-</t>
    </r>
    <r>
      <rPr>
        <sz val="9"/>
        <color indexed="8"/>
        <rFont val="Calibri"/>
        <family val="2"/>
      </rPr>
      <t>ബോണസ്</t>
    </r>
  </si>
  <si>
    <r>
      <t>Travelling Allowances-</t>
    </r>
    <r>
      <rPr>
        <sz val="9"/>
        <color indexed="8"/>
        <rFont val="Calibri"/>
        <family val="2"/>
      </rPr>
      <t>യാത്രാ ബത്ത</t>
    </r>
  </si>
  <si>
    <r>
      <t>Other Benefits and Allowances-</t>
    </r>
    <r>
      <rPr>
        <sz val="9"/>
        <color indexed="8"/>
        <rFont val="Calibri"/>
        <family val="2"/>
      </rPr>
      <t>മറ്റ് ബത്തകള്‍</t>
    </r>
  </si>
  <si>
    <r>
      <t>Monthly Honorarium of Elected Representatives-</t>
    </r>
    <r>
      <rPr>
        <sz val="9"/>
        <color indexed="8"/>
        <rFont val="Calibri"/>
        <family val="2"/>
      </rPr>
      <t xml:space="preserve">ജനപ്രതിനിധികള്‍ക്കുള്ള ഓണറെ റിയം </t>
    </r>
  </si>
  <si>
    <r>
      <t>Sitting Fee of Elected Representatives-</t>
    </r>
    <r>
      <rPr>
        <sz val="9"/>
        <color indexed="8"/>
        <rFont val="Calibri"/>
        <family val="2"/>
      </rPr>
      <t xml:space="preserve">ജന </t>
    </r>
    <r>
      <rPr>
        <sz val="9"/>
        <color indexed="8"/>
        <rFont val="Calibri"/>
        <family val="2"/>
      </rPr>
      <t>പ്രതിനിധികള്‍ക്കുള്ള സിറ്റിംഗ് ഫീ</t>
    </r>
  </si>
  <si>
    <r>
      <t>Travelling Allowance of Elected Representatives-</t>
    </r>
    <r>
      <rPr>
        <sz val="9"/>
        <color indexed="8"/>
        <rFont val="Calibri"/>
        <family val="2"/>
      </rPr>
      <t>ജനപ്രതിനിധികള്‍ക്കുള്ള യാത്ര ബത്ത</t>
    </r>
  </si>
  <si>
    <r>
      <t>Pension Contributions-</t>
    </r>
    <r>
      <rPr>
        <sz val="9"/>
        <color indexed="8"/>
        <rFont val="Calibri"/>
        <family val="2"/>
      </rPr>
      <t>പെന്‍ഷന്‍ കോണ്‍ട്രിബ്യുഷന്‍</t>
    </r>
  </si>
  <si>
    <r>
      <t>Leave Salary Contributions-</t>
    </r>
    <r>
      <rPr>
        <sz val="9"/>
        <color indexed="8"/>
        <rFont val="Calibri"/>
        <family val="2"/>
      </rPr>
      <t>അവധി ശമ്പളം</t>
    </r>
  </si>
  <si>
    <r>
      <t>Other Terminal &amp; Retirement Benefits-</t>
    </r>
    <r>
      <rPr>
        <sz val="9"/>
        <color indexed="8"/>
        <rFont val="Calibri"/>
        <family val="2"/>
      </rPr>
      <t>മറ്റ് സേവന വിരാമ ആനുകൂല്യങ്ങള്‍</t>
    </r>
  </si>
  <si>
    <r>
      <t>Rent</t>
    </r>
    <r>
      <rPr>
        <sz val="9"/>
        <color indexed="8"/>
        <rFont val="Calibri"/>
        <family val="2"/>
      </rPr>
      <t>-</t>
    </r>
    <r>
      <rPr>
        <sz val="9"/>
        <color indexed="8"/>
        <rFont val="Calibri"/>
        <family val="2"/>
      </rPr>
      <t>വാടക</t>
    </r>
  </si>
  <si>
    <r>
      <t>Taxes-</t>
    </r>
    <r>
      <rPr>
        <sz val="10"/>
        <color indexed="8"/>
        <rFont val="Calibri"/>
        <family val="2"/>
      </rPr>
      <t>നികുതി</t>
    </r>
  </si>
  <si>
    <r>
      <t>Office Maintenance-</t>
    </r>
    <r>
      <rPr>
        <sz val="9"/>
        <color indexed="8"/>
        <rFont val="Calibri"/>
        <family val="2"/>
      </rPr>
      <t>ഓഫീസ് ചെലവുകള്‍</t>
    </r>
  </si>
  <si>
    <r>
      <t>Communication Expenses-</t>
    </r>
    <r>
      <rPr>
        <sz val="9"/>
        <color indexed="8"/>
        <rFont val="Calibri"/>
        <family val="2"/>
      </rPr>
      <t>വാര്‍ത്താ വിനിമയ ചെലവുകള്‍</t>
    </r>
  </si>
  <si>
    <r>
      <t>Books &amp; Periodicals-</t>
    </r>
    <r>
      <rPr>
        <sz val="9"/>
        <color indexed="8"/>
        <rFont val="Calibri"/>
        <family val="2"/>
      </rPr>
      <t>പുസ്തകങ്ങളും ആനുകാലികങ്ങളും</t>
    </r>
  </si>
  <si>
    <r>
      <t>Printing &amp; Stationery-</t>
    </r>
    <r>
      <rPr>
        <sz val="9"/>
        <color indexed="8"/>
        <rFont val="Calibri"/>
        <family val="2"/>
      </rPr>
      <t xml:space="preserve">അച്ചടിയും സ്റ്റേഷനറിയും  </t>
    </r>
  </si>
  <si>
    <r>
      <t>Insurance and Registration-</t>
    </r>
    <r>
      <rPr>
        <sz val="9"/>
        <color indexed="8"/>
        <rFont val="Calibri"/>
        <family val="2"/>
      </rPr>
      <t>ഇന്ഷുറന്‍സ്/രജിസ്ട്രേഷന്‍</t>
    </r>
  </si>
  <si>
    <r>
      <t>Audit Fees-</t>
    </r>
    <r>
      <rPr>
        <sz val="9"/>
        <color indexed="8"/>
        <rFont val="Calibri"/>
        <family val="2"/>
      </rPr>
      <t>ഓഡിറ്റ് ഫീ</t>
    </r>
  </si>
  <si>
    <r>
      <t>Legal Expenses-</t>
    </r>
    <r>
      <rPr>
        <sz val="9"/>
        <color indexed="8"/>
        <rFont val="Calibri"/>
        <family val="2"/>
      </rPr>
      <t>നീതി ന്യായസേവനങ്ങള്‍ക്കുള്ള ചെലവുകള്‍</t>
    </r>
  </si>
  <si>
    <r>
      <t>Professional &amp; Other Fees-</t>
    </r>
    <r>
      <rPr>
        <sz val="9"/>
        <color indexed="8"/>
        <rFont val="Calibri"/>
        <family val="2"/>
      </rPr>
      <t>പ്രൊഫഷണല്‍ സേവനങ്ങള്‍ക്കുള്ള ചെലവുകള്‍</t>
    </r>
  </si>
  <si>
    <r>
      <t>Advertisement &amp; Publicity-</t>
    </r>
    <r>
      <rPr>
        <sz val="9"/>
        <color indexed="8"/>
        <rFont val="Calibri"/>
        <family val="2"/>
      </rPr>
      <t>പരസ്യവും പ്രചരണവും</t>
    </r>
  </si>
  <si>
    <r>
      <t>Membership &amp; Subscriptions-</t>
    </r>
    <r>
      <rPr>
        <sz val="9"/>
        <color indexed="8"/>
        <rFont val="Calibri"/>
        <family val="2"/>
      </rPr>
      <t xml:space="preserve">മെമ്പര്‍ഷിപ്/വരിസംഖ്യ </t>
    </r>
  </si>
  <si>
    <r>
      <t>Election Expenses-</t>
    </r>
    <r>
      <rPr>
        <sz val="9"/>
        <color indexed="8"/>
        <rFont val="Calibri"/>
        <family val="2"/>
      </rPr>
      <t>തെരഞ്ഞെടുപ്പ് ചെലവുകള്‍</t>
    </r>
  </si>
  <si>
    <r>
      <t>Extra - ordinary Expenses-</t>
    </r>
    <r>
      <rPr>
        <sz val="9"/>
        <color indexed="8"/>
        <rFont val="Calibri"/>
        <family val="2"/>
      </rPr>
      <t>അസാധാരണ ചെലവുകള്‍</t>
    </r>
  </si>
  <si>
    <r>
      <t>Miscellaneous Administrative Expenses-</t>
    </r>
    <r>
      <rPr>
        <sz val="9"/>
        <color indexed="8"/>
        <rFont val="Calibri"/>
        <family val="2"/>
      </rPr>
      <t>മറ്റ് ഭരണ ചെലവുകള്‍</t>
    </r>
  </si>
  <si>
    <r>
      <t>Power-</t>
    </r>
    <r>
      <rPr>
        <sz val="10"/>
        <color indexed="8"/>
        <rFont val="Calibri"/>
        <family val="2"/>
      </rPr>
      <t>വൈദ്യുതി/ഊര്‍ജം</t>
    </r>
  </si>
  <si>
    <r>
      <t>Diesel, Petrol, Gas &amp; Lubricants-</t>
    </r>
    <r>
      <rPr>
        <sz val="9"/>
        <color indexed="8"/>
        <rFont val="Calibri"/>
        <family val="2"/>
      </rPr>
      <t xml:space="preserve"> ഡീസല്‍ പെട്രോള്‍ , ഓയില്‍ , ലൂബ്രിക്കന്‍റ്</t>
    </r>
  </si>
  <si>
    <r>
      <t>Water Charges for Drinking Water Schemes-</t>
    </r>
    <r>
      <rPr>
        <sz val="9"/>
        <color indexed="8"/>
        <rFont val="Calibri"/>
        <family val="2"/>
      </rPr>
      <t>വാട്ടര്‍ ചാര്‍ജ്</t>
    </r>
  </si>
  <si>
    <r>
      <t>Hire Charges-</t>
    </r>
    <r>
      <rPr>
        <sz val="9"/>
        <color indexed="8"/>
        <rFont val="Calibri"/>
        <family val="2"/>
      </rPr>
      <t>വാടക</t>
    </r>
  </si>
  <si>
    <r>
      <t>Repairs &amp; Maintenance - Infrastructure Assets - Buildings-</t>
    </r>
    <r>
      <rPr>
        <sz val="9"/>
        <color indexed="8"/>
        <rFont val="Calibri"/>
        <family val="2"/>
      </rPr>
      <t>സംരക്ഷണവും അറ്റകുറ്റപ്പണികളും-പൊതു കെട്ടിടങ്ങള്‍</t>
    </r>
  </si>
  <si>
    <r>
      <t>Repairs &amp; Maintenance - Infrastructure Assets - Roads-</t>
    </r>
    <r>
      <rPr>
        <sz val="9"/>
        <color indexed="8"/>
        <rFont val="Calibri"/>
        <family val="2"/>
      </rPr>
      <t>സംരക്ഷണവും അറ്റകുറ്റപ്പണികളും-റോഡുകള്‍</t>
    </r>
  </si>
  <si>
    <r>
      <t>Repairs &amp; Maintenance - Lanes-</t>
    </r>
    <r>
      <rPr>
        <sz val="9"/>
        <color indexed="8"/>
        <rFont val="Calibri"/>
        <family val="2"/>
      </rPr>
      <t>സംരക്ഷണവും അറ്റകുറ്റപ്പണികളും--ലെയിനുകള്‍</t>
    </r>
  </si>
  <si>
    <r>
      <t>Repairs &amp; Maintenance Culverts &amp; Bridges-</t>
    </r>
    <r>
      <rPr>
        <sz val="9"/>
        <color indexed="8"/>
        <rFont val="Calibri"/>
        <family val="2"/>
      </rPr>
      <t>സംരക്ഷണവും അറ്റകുറ്റപ്പണികളും--പാലങ്ങളും കലുങ്ക്കളും</t>
    </r>
  </si>
  <si>
    <r>
      <t>Repairs &amp; Maintenance - Drinking Water-</t>
    </r>
    <r>
      <rPr>
        <sz val="9"/>
        <color indexed="8"/>
        <rFont val="Calibri"/>
        <family val="2"/>
      </rPr>
      <t>സംരക്ഷണവും അറ്റകുറ്റപ്പണികളും-കുടിവെള്ള പദ്ധതികള്‍</t>
    </r>
  </si>
  <si>
    <r>
      <t>Repairs &amp; Maintenance Irrigation-</t>
    </r>
    <r>
      <rPr>
        <sz val="9"/>
        <color indexed="8"/>
        <rFont val="Calibri"/>
        <family val="2"/>
      </rPr>
      <t>സംരക്ഷണവും അറ്റകുറ്റപ്പണികളും-ജല സേചന പദ്ധതികള്‍</t>
    </r>
  </si>
  <si>
    <r>
      <t>Repairs &amp; Maintenance - Electricity</t>
    </r>
    <r>
      <rPr>
        <sz val="9"/>
        <color indexed="8"/>
        <rFont val="Calibri"/>
        <family val="2"/>
      </rPr>
      <t>സംരക്ഷണവും അറ്റകുറ്റപ്പണികളും-വൈദ്യുതി</t>
    </r>
  </si>
  <si>
    <r>
      <t>Repairs &amp; Maintenance - Waste Treatment-</t>
    </r>
    <r>
      <rPr>
        <sz val="9"/>
        <color indexed="8"/>
        <rFont val="Calibri"/>
        <family val="2"/>
      </rPr>
      <t>സംരക്ഷണവും അറ്റകുറ്റപ്പണികളും-മാലിന്യ നിര്‍മാര്‍ജന പദ്ധതികള്‍</t>
    </r>
  </si>
  <si>
    <r>
      <t>Repairs &amp; Maintenance - Movable Assets-</t>
    </r>
    <r>
      <rPr>
        <sz val="9"/>
        <color indexed="8"/>
        <rFont val="Calibri"/>
        <family val="2"/>
      </rPr>
      <t>സംരക്ഷണവും അറ്റകുറ്റപ്പണികളും-ജംഗമ ആസ്തികള്‍</t>
    </r>
  </si>
  <si>
    <r>
      <t>Repairs &amp; Maintenance -Other Fixed Assets-</t>
    </r>
    <r>
      <rPr>
        <sz val="9"/>
        <color indexed="8"/>
        <rFont val="Calibri"/>
        <family val="2"/>
      </rPr>
      <t>സംരക്ഷണവും അറ്റകുറ്റപ്പണികളും-മറ്റ് സ്ഥിര ആസ്തികള്‍</t>
    </r>
  </si>
  <si>
    <r>
      <t>Other Operating and maintenance expenses-</t>
    </r>
    <r>
      <rPr>
        <sz val="9"/>
        <color indexed="8"/>
        <rFont val="Calibri"/>
        <family val="2"/>
      </rPr>
      <t>മറ്റ് നടത്തിപ്പ്/മെയിന്റനന്‍സ് ചെലവുകള്‍</t>
    </r>
  </si>
  <si>
    <r>
      <t>Total-Operations &amp; Maintenance-</t>
    </r>
    <r>
      <rPr>
        <b/>
        <sz val="10"/>
        <color indexed="8"/>
        <rFont val="Calibri"/>
        <family val="2"/>
      </rPr>
      <t xml:space="preserve">നടത്തിപ്പ്/മെയിന്റനന്‍സ് ചെലവുകള്‍-ആകെ </t>
    </r>
  </si>
  <si>
    <r>
      <t>Interest &amp; Finance Charges-</t>
    </r>
    <r>
      <rPr>
        <b/>
        <sz val="11"/>
        <color indexed="8"/>
        <rFont val="Calibri"/>
        <family val="2"/>
      </rPr>
      <t>പലിശയും അനുബന്ധ ചെലവുകളും</t>
    </r>
  </si>
  <si>
    <r>
      <t>Interest on Loans from Central Government-</t>
    </r>
    <r>
      <rPr>
        <sz val="9"/>
        <color indexed="8"/>
        <rFont val="Calibri"/>
        <family val="2"/>
      </rPr>
      <t xml:space="preserve">കേന്ദ്ര സര്‍ക്കാര്‍ വായ്പകളിന്മേലുള്ള പലിശ </t>
    </r>
  </si>
  <si>
    <r>
      <t>Interest on Loans from State Government-</t>
    </r>
    <r>
      <rPr>
        <sz val="9"/>
        <color indexed="8"/>
        <rFont val="Calibri"/>
        <family val="2"/>
      </rPr>
      <t>സംസ്ഥാന  സര്‍ക്കാര്‍ വായ്പകളിന്മേലുള്ള പലിശ</t>
    </r>
  </si>
  <si>
    <r>
      <t>Interest on Loans from Government Bodies &amp; Associations-</t>
    </r>
    <r>
      <rPr>
        <sz val="9"/>
        <color indexed="8"/>
        <rFont val="Calibri"/>
        <family val="2"/>
      </rPr>
      <t>സര്‍ക്കാര്‍സ്ഥാപനങ്ങളില്‍ നിന്നുള്ള  വായ്പകളിന്മേലുള്ള പലിശ</t>
    </r>
  </si>
  <si>
    <r>
      <t>Interest on Loans from International Agencies-</t>
    </r>
    <r>
      <rPr>
        <sz val="9"/>
        <color indexed="8"/>
        <rFont val="Calibri"/>
        <family val="2"/>
      </rPr>
      <t>അന്തര്‍ദേശീയ ഏജന്‍സികളില്‍ നിന്നുള്ള വായ്പകളിന്മേലുള്ള പലിശ</t>
    </r>
  </si>
  <si>
    <r>
      <t>Interest on loans from banks-</t>
    </r>
    <r>
      <rPr>
        <sz val="9"/>
        <color indexed="8"/>
        <rFont val="Calibri"/>
        <family val="2"/>
      </rPr>
      <t>ബാങ്ക് വായ്പകളിന്മേല്‍ ഉള്ള പലിശ</t>
    </r>
  </si>
  <si>
    <r>
      <t>Interest on loans from financial institutions</t>
    </r>
    <r>
      <rPr>
        <sz val="9"/>
        <color indexed="8"/>
        <rFont val="Calibri"/>
        <family val="2"/>
      </rPr>
      <t xml:space="preserve"> - മറ്റ് ധനകാര്യ സ്ഥാപനങ്ങളില്‍ നിന്നുള്ള വായ്പകളിന്മേല്‍ ഉള്ള പലിശ</t>
    </r>
  </si>
  <si>
    <r>
      <t>Other Interests-</t>
    </r>
    <r>
      <rPr>
        <sz val="9"/>
        <color indexed="8"/>
        <rFont val="Calibri"/>
        <family val="2"/>
      </rPr>
      <t>പലിശ നല്‍കല്‍-മറ്റിനങ്ങള്‍</t>
    </r>
  </si>
  <si>
    <r>
      <t>Bank Charges-</t>
    </r>
    <r>
      <rPr>
        <sz val="9"/>
        <color indexed="8"/>
        <rFont val="Calibri"/>
        <family val="2"/>
      </rPr>
      <t>ബാങ്ക് ചാര്‍ജ് നല്‍കല്‍</t>
    </r>
  </si>
  <si>
    <r>
      <t>Other Finance Expenses-</t>
    </r>
    <r>
      <rPr>
        <sz val="9"/>
        <color indexed="8"/>
        <rFont val="Calibri"/>
        <family val="2"/>
      </rPr>
      <t>ധനകാര്യ ഇടപാടുകള്‍ക്കുള്ള മറ്റ് ചെലവുകള്‍</t>
    </r>
  </si>
  <si>
    <r>
      <t>Total-Interest &amp; Finance Charges-</t>
    </r>
    <r>
      <rPr>
        <b/>
        <sz val="10"/>
        <color indexed="8"/>
        <rFont val="Calibri"/>
        <family val="2"/>
      </rPr>
      <t>പലിശയും അനുബന്ധ ചെലവുകളും-ആകെ</t>
    </r>
    <r>
      <rPr>
        <b/>
        <sz val="14"/>
        <color indexed="8"/>
        <rFont val="Calibri"/>
        <family val="2"/>
      </rPr>
      <t xml:space="preserve"> </t>
    </r>
  </si>
  <si>
    <r>
      <t>TOTAL STATUTORY EXPENDITURE-</t>
    </r>
    <r>
      <rPr>
        <b/>
        <sz val="12"/>
        <rFont val="Calibri"/>
        <family val="2"/>
      </rPr>
      <t xml:space="preserve">അനിവാര്യ ചെലവുകള്‍ ആകെ </t>
    </r>
  </si>
  <si>
    <t xml:space="preserve">Other Grants, Funds &amp; Contributions for Specific Purposes - </t>
  </si>
  <si>
    <t>ഇനം</t>
  </si>
  <si>
    <t>capital contribution-</t>
  </si>
  <si>
    <t>Revenue Grants, Funds, Contributions &amp; Compensations-</t>
  </si>
  <si>
    <r>
      <t>Land</t>
    </r>
    <r>
      <rPr>
        <sz val="8"/>
        <color indexed="8"/>
        <rFont val="Calibri"/>
        <family val="2"/>
      </rPr>
      <t>( ഭൂമി)</t>
    </r>
  </si>
  <si>
    <r>
      <t>Buildings</t>
    </r>
    <r>
      <rPr>
        <sz val="9"/>
        <color indexed="8"/>
        <rFont val="Calibri"/>
        <family val="2"/>
      </rPr>
      <t>(പൊതു കെട്ടിടങ്ങള്‍)</t>
    </r>
  </si>
  <si>
    <r>
      <t>Animal Husbandry -Quail-</t>
    </r>
    <r>
      <rPr>
        <sz val="9"/>
        <color indexed="8"/>
        <rFont val="Calibri"/>
        <family val="2"/>
      </rPr>
      <t xml:space="preserve">മൃഗ സംരക്ഷണം-കാട </t>
    </r>
  </si>
  <si>
    <r>
      <t>Dairy Development  -Storage and Marketing-</t>
    </r>
    <r>
      <rPr>
        <sz val="8"/>
        <color indexed="8"/>
        <rFont val="Calibri"/>
        <family val="2"/>
      </rPr>
      <t>ക്ഷീര വികസനം-സംഭരണവും വിപണനവും</t>
    </r>
  </si>
  <si>
    <r>
      <t>Dairy Development  -Machinary and Equipment-</t>
    </r>
    <r>
      <rPr>
        <sz val="8"/>
        <color indexed="8"/>
        <rFont val="Calibri"/>
        <family val="2"/>
      </rPr>
      <t>ക്ഷീര വികസനം-യന്ത്രങ്ങളും ഉപകരണങ്ങളും</t>
    </r>
  </si>
  <si>
    <r>
      <t>Dairy Development  -Infrastructure-</t>
    </r>
    <r>
      <rPr>
        <sz val="8"/>
        <color indexed="8"/>
        <rFont val="Calibri"/>
        <family val="2"/>
      </rPr>
      <t>ക്ഷീര വികസനം-പശ്ചാത്തല സൌകര്യങ്ങള്‍</t>
    </r>
  </si>
  <si>
    <r>
      <t xml:space="preserve">BrakishWater -Pisciculture- </t>
    </r>
    <r>
      <rPr>
        <sz val="8"/>
        <color indexed="8"/>
        <rFont val="Calibri"/>
        <family val="2"/>
      </rPr>
      <t>ഓരുജല മല്‍സ്യ കൃഷി</t>
    </r>
  </si>
  <si>
    <r>
      <t>Total-Decentralised Plan Programme - Productive Sector-</t>
    </r>
    <r>
      <rPr>
        <b/>
        <sz val="10"/>
        <color indexed="8"/>
        <rFont val="Calibri"/>
        <family val="2"/>
      </rPr>
      <t>ഉത്പാദന മേഖല ആകെ</t>
    </r>
  </si>
  <si>
    <r>
      <t>Decentralised Plan Programme - Service Sector-</t>
    </r>
    <r>
      <rPr>
        <b/>
        <sz val="10"/>
        <color indexed="8"/>
        <rFont val="Calibri"/>
        <family val="2"/>
      </rPr>
      <t>സേവന മേഖല</t>
    </r>
  </si>
  <si>
    <t xml:space="preserve">2015-2016 സാമ്പത്തിക വര്‍ഷത്തെ പദ്ധതി ചെലവുകള്‍ക്കുള്ള വിഭവ ശ്രോതസ്സുകള്‍ -തനത് വരുമാനത്തില്‍ നിന്നുള്ള വകയിരുത്തല്‍ ഒഴികെ </t>
  </si>
  <si>
    <t>g</t>
  </si>
  <si>
    <t>Assets</t>
  </si>
  <si>
    <t>(B+C)</t>
  </si>
  <si>
    <t>(F+G+H)</t>
  </si>
  <si>
    <t>(J+K)</t>
  </si>
  <si>
    <t>(I+L)</t>
  </si>
  <si>
    <t>(M+A)</t>
  </si>
  <si>
    <t>(O+P+Q)</t>
  </si>
  <si>
    <t>(S+T)</t>
  </si>
  <si>
    <t>(R+U)</t>
  </si>
  <si>
    <t>(N-V)</t>
  </si>
  <si>
    <t xml:space="preserve">ആകെ </t>
  </si>
  <si>
    <r>
      <t>Earnest Money Deposit-</t>
    </r>
    <r>
      <rPr>
        <sz val="8"/>
        <color indexed="8"/>
        <rFont val="Calibri"/>
        <family val="2"/>
      </rPr>
      <t>നിരതദ്രവ്യം</t>
    </r>
  </si>
  <si>
    <r>
      <t xml:space="preserve"> Security Deposit-</t>
    </r>
    <r>
      <rPr>
        <sz val="8"/>
        <color indexed="8"/>
        <rFont val="Calibri"/>
        <family val="2"/>
      </rPr>
      <t>സെക്യൂരിറ്റി നിക്ഷേപം</t>
    </r>
  </si>
  <si>
    <r>
      <t>Retention-</t>
    </r>
    <r>
      <rPr>
        <sz val="9"/>
        <color indexed="8"/>
        <rFont val="Calibri"/>
        <family val="2"/>
      </rPr>
      <t>റിടെന്ഷന്‍</t>
    </r>
  </si>
  <si>
    <r>
      <t>Other Deposits-</t>
    </r>
    <r>
      <rPr>
        <sz val="9"/>
        <color indexed="8"/>
        <rFont val="Calibri"/>
        <family val="2"/>
      </rPr>
      <t>മറ്റ് നിക്ഷേപങ്ങള്‍</t>
    </r>
  </si>
  <si>
    <r>
      <t xml:space="preserve"> Deposits-Revenue-</t>
    </r>
    <r>
      <rPr>
        <sz val="9"/>
        <color indexed="8"/>
        <rFont val="Calibri"/>
        <family val="2"/>
      </rPr>
      <t>റവന്യു നിക്ഷേപങ്ങള്‍</t>
    </r>
  </si>
  <si>
    <r>
      <t>Deposits Received From Staff-</t>
    </r>
    <r>
      <rPr>
        <sz val="9"/>
        <color indexed="8"/>
        <rFont val="Calibri"/>
        <family val="2"/>
      </rPr>
      <t>ജീവനക്കാരില്‍ നിന്നുള്ള നിക്ഷേപങ്ങള്‍</t>
    </r>
  </si>
  <si>
    <r>
      <t>Deposit Received from Others-</t>
    </r>
    <r>
      <rPr>
        <sz val="9"/>
        <color indexed="8"/>
        <rFont val="Calibri"/>
        <family val="2"/>
      </rPr>
      <t>മറ്റുള്ളവരില്‍ നിന്നുള്ള നിക്ഷേപങ്ങള്‍</t>
    </r>
  </si>
  <si>
    <r>
      <t>Employee Liabilities –</t>
    </r>
    <r>
      <rPr>
        <sz val="9"/>
        <color indexed="8"/>
        <rFont val="Calibri"/>
        <family val="2"/>
      </rPr>
      <t>ജീവനക്കാര്‍ക്ക് നല്‍കാനുള്ള സംഖ്യ</t>
    </r>
  </si>
  <si>
    <r>
      <t>Recoveries Payable -</t>
    </r>
    <r>
      <rPr>
        <sz val="9"/>
        <color indexed="8"/>
        <rFont val="Calibri"/>
        <family val="2"/>
      </rPr>
      <t xml:space="preserve">റിക്കവറികള്‍  അടവാക്കനുള്ളത് </t>
    </r>
  </si>
  <si>
    <r>
      <t>Recoveries Payable - Deductions FROM WORK BILLS-</t>
    </r>
    <r>
      <rPr>
        <sz val="9"/>
        <color indexed="8"/>
        <rFont val="Calibri"/>
        <family val="2"/>
      </rPr>
      <t>വര്‍ക്ക് ബില്ലില്‍ നിന്നുള്ള റിക്കവറികള്‍  അടവാക്കനുള്ളത്</t>
    </r>
  </si>
  <si>
    <r>
      <t>Government and Other Dues Payable-</t>
    </r>
    <r>
      <rPr>
        <sz val="9"/>
        <color indexed="8"/>
        <rFont val="Calibri"/>
        <family val="2"/>
      </rPr>
      <t>സര്‍ക്കാരിലേക്ക് അടവാക്കാനുള്ള മറ്റ് കുടിശികകള്‍</t>
    </r>
  </si>
  <si>
    <t xml:space="preserve">Schedule: B-12 Investments-General Fund [Code 420] </t>
  </si>
  <si>
    <t>ws-1</t>
  </si>
  <si>
    <t>Total-Non tax revenue-ആകെ നികുതിയിതര വരവുകള്‍</t>
  </si>
  <si>
    <r>
      <t>Total-Other Income-</t>
    </r>
    <r>
      <rPr>
        <b/>
        <sz val="12"/>
        <color indexed="8"/>
        <rFont val="Calibri"/>
        <family val="2"/>
      </rPr>
      <t>മറ്റ് വരവുകള്‍ -ആകെ</t>
    </r>
  </si>
  <si>
    <t>Establishment Expenses-</t>
  </si>
  <si>
    <r>
      <t>Administrative Expenses-</t>
    </r>
    <r>
      <rPr>
        <b/>
        <sz val="11"/>
        <color indexed="8"/>
        <rFont val="Calibri"/>
        <family val="2"/>
      </rPr>
      <t>ഭരണ ചെലവുകള്‍</t>
    </r>
  </si>
  <si>
    <r>
      <t>Operations &amp; Maintenance-</t>
    </r>
    <r>
      <rPr>
        <b/>
        <sz val="11"/>
        <color indexed="8"/>
        <rFont val="Calibri"/>
        <family val="2"/>
      </rPr>
      <t xml:space="preserve">സംരക്ഷണവും  നടത്തിപ്പും </t>
    </r>
  </si>
  <si>
    <r>
      <t>Expenditures of Transferred Institutions (not included under Decentralised Plan Programme)-</t>
    </r>
    <r>
      <rPr>
        <sz val="8"/>
        <color indexed="8"/>
        <rFont val="Calibri"/>
        <family val="2"/>
      </rPr>
      <t xml:space="preserve">ഘടക സ്ഥാപനങ്ങള്‍ക്ക് വേണ്ടിയുള്ള നോണ്‍ പ്ലാന്‍ ചെലവുകള്‍ </t>
    </r>
  </si>
  <si>
    <r>
      <t>State Sponsored Schemes (not included under Decentralised Plan Programme)</t>
    </r>
    <r>
      <rPr>
        <sz val="8"/>
        <color indexed="8"/>
        <rFont val="Calibri"/>
        <family val="2"/>
      </rPr>
      <t xml:space="preserve">-സംസ്ഥാന ആവിഷ്കൃത പദ്ധതികള്‍ക്കുള്ള നോണ്‍ പ്ലാന്‍ ചെലവുകള്‍ </t>
    </r>
  </si>
  <si>
    <r>
      <t>Marine -Pisciculture-</t>
    </r>
    <r>
      <rPr>
        <sz val="8"/>
        <color indexed="8"/>
        <rFont val="Calibri"/>
        <family val="2"/>
      </rPr>
      <t>കടല്‍ മത്സ്യ കൃഷി</t>
    </r>
  </si>
  <si>
    <r>
      <t>Inland -Pisciculture-</t>
    </r>
    <r>
      <rPr>
        <sz val="9"/>
        <color indexed="8"/>
        <rFont val="Calibri"/>
        <family val="2"/>
      </rPr>
      <t>ഉള്‍നാടന്‍ മത്സ്യ കൃഷി</t>
    </r>
  </si>
  <si>
    <r>
      <t>Prawn Farming -Pisciculture-</t>
    </r>
    <r>
      <rPr>
        <sz val="9"/>
        <color indexed="8"/>
        <rFont val="Calibri"/>
        <family val="2"/>
      </rPr>
      <t>ചെമ്മീന്‍ കൃഷി</t>
    </r>
  </si>
  <si>
    <r>
      <t xml:space="preserve">Oyster Farming -Pisciculture- </t>
    </r>
    <r>
      <rPr>
        <sz val="9"/>
        <color indexed="8"/>
        <rFont val="Calibri"/>
        <family val="2"/>
      </rPr>
      <t>മുത്തുച്ചിപ്പി കൃഷി</t>
    </r>
  </si>
  <si>
    <r>
      <t>Seabass Farming -Pisciculture-</t>
    </r>
    <r>
      <rPr>
        <sz val="9"/>
        <color indexed="8"/>
        <rFont val="Calibri"/>
        <family val="2"/>
      </rPr>
      <t>മത്സ്യകൃഷി</t>
    </r>
  </si>
  <si>
    <r>
      <t>Crab Farming -Pisciculture-</t>
    </r>
    <r>
      <rPr>
        <sz val="9"/>
        <color indexed="8"/>
        <rFont val="Calibri"/>
        <family val="2"/>
      </rPr>
      <t>ഞണ്ട് കൃഷി</t>
    </r>
  </si>
  <si>
    <r>
      <t>Ornamental Fish Farming-</t>
    </r>
    <r>
      <rPr>
        <sz val="9"/>
        <color indexed="8"/>
        <rFont val="Calibri"/>
        <family val="2"/>
      </rPr>
      <t>അലങ്കാര മത്സ്യ കൃഷി</t>
    </r>
  </si>
  <si>
    <r>
      <t>Mussel Farming-</t>
    </r>
    <r>
      <rPr>
        <sz val="8"/>
        <color indexed="8"/>
        <rFont val="Calibri"/>
        <family val="2"/>
      </rPr>
      <t>ചിപ്പി കൃഷി</t>
    </r>
  </si>
  <si>
    <r>
      <t>Ranching-</t>
    </r>
    <r>
      <rPr>
        <sz val="9"/>
        <color indexed="8"/>
        <rFont val="Calibri"/>
        <family val="2"/>
      </rPr>
      <t>ലൈവ് സ്റോക്ക് ഫാം</t>
    </r>
  </si>
  <si>
    <r>
      <t>Fish Marketing-</t>
    </r>
    <r>
      <rPr>
        <sz val="9"/>
        <color indexed="8"/>
        <rFont val="Calibri"/>
        <family val="2"/>
      </rPr>
      <t>മത്സ്യ വിപണനം</t>
    </r>
  </si>
  <si>
    <r>
      <t>Fisheries Infrastructure-</t>
    </r>
    <r>
      <rPr>
        <sz val="8"/>
        <color indexed="8"/>
        <rFont val="Calibri"/>
        <family val="2"/>
      </rPr>
      <t>മത്സ്യകൃഷി-പശ്ചാത്തല സൌകര്യങ്ങള്‍</t>
    </r>
  </si>
  <si>
    <r>
      <t>Fisheries Related Facilities-</t>
    </r>
    <r>
      <rPr>
        <sz val="9"/>
        <color indexed="8"/>
        <rFont val="Calibri"/>
        <family val="2"/>
      </rPr>
      <t>മത്സ്യ ബന്ധനം -അനുബന്ധ സൌകര്യങ്ങള്‍</t>
    </r>
  </si>
  <si>
    <r>
      <t>Integrated Pisciculture</t>
    </r>
    <r>
      <rPr>
        <sz val="9"/>
        <color indexed="8"/>
        <rFont val="Calibri"/>
        <family val="2"/>
      </rPr>
      <t>-സംയോജിത മത്സ്യ കൃഷി</t>
    </r>
  </si>
  <si>
    <r>
      <t>Soil and Water Conservation</t>
    </r>
    <r>
      <rPr>
        <sz val="9"/>
        <color indexed="8"/>
        <rFont val="Calibri"/>
        <family val="2"/>
      </rPr>
      <t xml:space="preserve"> - മണ്ണ് ജല സംരക്ഷണം</t>
    </r>
  </si>
  <si>
    <r>
      <t>Minor Irrigation-</t>
    </r>
    <r>
      <rPr>
        <sz val="9"/>
        <color indexed="8"/>
        <rFont val="Calibri"/>
        <family val="2"/>
      </rPr>
      <t>ചെറുകിട ജലസേചനം</t>
    </r>
  </si>
  <si>
    <r>
      <t>Flood control-</t>
    </r>
    <r>
      <rPr>
        <sz val="9"/>
        <color indexed="8"/>
        <rFont val="Calibri"/>
        <family val="2"/>
      </rPr>
      <t>വെള്ളപ്പൊക്ക നിവാരണം</t>
    </r>
  </si>
  <si>
    <r>
      <t>Minor Irrigation-Providing Individual Facilities-</t>
    </r>
    <r>
      <rPr>
        <sz val="9"/>
        <color indexed="8"/>
        <rFont val="Calibri"/>
        <family val="2"/>
      </rPr>
      <t xml:space="preserve">ചെറുകിട ജലസേചനം-വ്യക്തിഗതം </t>
    </r>
  </si>
  <si>
    <r>
      <t>Minor Irrigation-Lift Irrigation-</t>
    </r>
    <r>
      <rPr>
        <sz val="9"/>
        <color indexed="8"/>
        <rFont val="Calibri"/>
        <family val="2"/>
      </rPr>
      <t>ചെറുകിട ജലസേചനം-ലിഫ്റ്റ്‌ ഇറിഗേഷന്‍</t>
    </r>
  </si>
  <si>
    <r>
      <t>Water Conservation-</t>
    </r>
    <r>
      <rPr>
        <sz val="9"/>
        <color indexed="8"/>
        <rFont val="Calibri"/>
        <family val="2"/>
      </rPr>
      <t>ജല സംരക്ഷണം</t>
    </r>
  </si>
  <si>
    <r>
      <t xml:space="preserve">Small scale industries and Micro enterprises-  </t>
    </r>
    <r>
      <rPr>
        <sz val="9"/>
        <color indexed="8"/>
        <rFont val="Calibri"/>
        <family val="2"/>
      </rPr>
      <t>ചെറുകിട വ്യവസായങ്ങളും സൂക്ഷ്മ സംരംഭങ്ങളും</t>
    </r>
  </si>
  <si>
    <r>
      <t>Handicrafts Industry-</t>
    </r>
    <r>
      <rPr>
        <sz val="9"/>
        <color indexed="8"/>
        <rFont val="Calibri"/>
        <family val="2"/>
      </rPr>
      <t>കൈത്തൊഴില്‍ സംരംഭങ്ങള്‍</t>
    </r>
  </si>
  <si>
    <r>
      <t>Handlooms Industry -</t>
    </r>
    <r>
      <rPr>
        <sz val="9"/>
        <color indexed="8"/>
        <rFont val="Calibri"/>
        <family val="2"/>
      </rPr>
      <t>കൈത്തറി വ്യവസായം</t>
    </r>
  </si>
  <si>
    <r>
      <t>Coir Industry -</t>
    </r>
    <r>
      <rPr>
        <sz val="9"/>
        <color indexed="8"/>
        <rFont val="Calibri"/>
        <family val="2"/>
      </rPr>
      <t>കയര്‍ വ്യവസായം</t>
    </r>
  </si>
  <si>
    <r>
      <t>Khadi and Village Industries-</t>
    </r>
    <r>
      <rPr>
        <sz val="9"/>
        <color indexed="8"/>
        <rFont val="Calibri"/>
        <family val="2"/>
      </rPr>
      <t>ഖാദി,ഗ്രാമ വ്യവസായം</t>
    </r>
  </si>
  <si>
    <r>
      <t>Sericulture Industry-</t>
    </r>
    <r>
      <rPr>
        <sz val="8"/>
        <color indexed="8"/>
        <rFont val="Calibri"/>
        <family val="2"/>
      </rPr>
      <t>പട്ടുനൂല്‍ വ്യവസായം</t>
    </r>
  </si>
  <si>
    <r>
      <t>Electronic and Electrical Industry-</t>
    </r>
    <r>
      <rPr>
        <sz val="9"/>
        <color indexed="8"/>
        <rFont val="Calibri"/>
        <family val="2"/>
      </rPr>
      <t>ഇലക്ട്രോണിക്/ഇലക്ട്രിക് വ്യവസായം</t>
    </r>
  </si>
  <si>
    <r>
      <t>Other Industries-</t>
    </r>
    <r>
      <rPr>
        <sz val="9"/>
        <color indexed="8"/>
        <rFont val="Calibri"/>
        <family val="2"/>
      </rPr>
      <t>മറ്റ് വ്യവസായങ്ങള്‍</t>
    </r>
  </si>
  <si>
    <r>
      <t>Industrial Training Programs-</t>
    </r>
    <r>
      <rPr>
        <sz val="9"/>
        <color indexed="8"/>
        <rFont val="Calibri"/>
        <family val="2"/>
      </rPr>
      <t>വ്യവസായ പരിശീലന പരിപാടികള്‍</t>
    </r>
  </si>
  <si>
    <r>
      <t>Industries and Co-operative Sector-</t>
    </r>
    <r>
      <rPr>
        <sz val="9"/>
        <color indexed="8"/>
        <rFont val="Calibri"/>
        <family val="2"/>
      </rPr>
      <t xml:space="preserve">വ്യവസായ/സഹകരണ മേഖല </t>
    </r>
  </si>
  <si>
    <r>
      <t>Total Energy Security Mission Programs-</t>
    </r>
    <r>
      <rPr>
        <sz val="9"/>
        <color indexed="8"/>
        <rFont val="Calibri"/>
        <family val="2"/>
      </rPr>
      <t>സമ്പൂര്‍ണ ഊര്‍ജ സുരക്ഷാ പരിപാടി</t>
    </r>
  </si>
  <si>
    <r>
      <t>Other programs in Industrial Sector-</t>
    </r>
    <r>
      <rPr>
        <sz val="9"/>
        <color indexed="8"/>
        <rFont val="Calibri"/>
        <family val="2"/>
      </rPr>
      <t>വ്യവസായ മേഖലയിലെ മറ്റ് പരിപാടികള്‍</t>
    </r>
  </si>
  <si>
    <r>
      <t>Financial Assistance to SC/ST for Jobs Abroad-</t>
    </r>
    <r>
      <rPr>
        <sz val="9"/>
        <color indexed="8"/>
        <rFont val="Calibri"/>
        <family val="2"/>
      </rPr>
      <t>പട്ടിക ജാതി പട്ടിക വര്‍ഗക്കാര്‍ക്ക് വിദേശ ജോലിക്ക് ധന സഹായം</t>
    </r>
  </si>
  <si>
    <r>
      <t>Traditional Handicrafts-</t>
    </r>
    <r>
      <rPr>
        <sz val="9"/>
        <color indexed="8"/>
        <rFont val="Calibri"/>
        <family val="2"/>
      </rPr>
      <t>പരമ്പരാഗത കൈതൊഴിലുകള്‍</t>
    </r>
  </si>
  <si>
    <r>
      <t>Service Enterprises-</t>
    </r>
    <r>
      <rPr>
        <sz val="9"/>
        <color indexed="8"/>
        <rFont val="Calibri"/>
        <family val="2"/>
      </rPr>
      <t>സേവന സംരംഭങ്ങള്‍</t>
    </r>
  </si>
  <si>
    <r>
      <t>Market Promotion-</t>
    </r>
    <r>
      <rPr>
        <sz val="9"/>
        <color indexed="8"/>
        <rFont val="Calibri"/>
        <family val="2"/>
      </rPr>
      <t>വിപണന പ്രോത്സാഹന പരിപാടികള്‍</t>
    </r>
  </si>
  <si>
    <r>
      <t>Financial Assistance  to co-operative societies-</t>
    </r>
    <r>
      <rPr>
        <sz val="9"/>
        <color indexed="8"/>
        <rFont val="Calibri"/>
        <family val="2"/>
      </rPr>
      <t>സഹകരണ സംരംഭങ്ങള്‍ക്കുള്ള സാമ്പത്തിക സഹായം</t>
    </r>
  </si>
  <si>
    <r>
      <t>Revolving Fund for Kudumbasree Employment Programs-</t>
    </r>
    <r>
      <rPr>
        <sz val="9"/>
        <color indexed="8"/>
        <rFont val="Calibri"/>
        <family val="2"/>
      </rPr>
      <t>കുടുംബശ്രീ സംരംഭങ്ങള്‍ക്ക്‌ റിവോള്‍വിംഗ് ഫണ്ട്</t>
    </r>
  </si>
  <si>
    <r>
      <t>Environment Conservation -</t>
    </r>
    <r>
      <rPr>
        <sz val="9"/>
        <color indexed="8"/>
        <rFont val="Calibri"/>
        <family val="2"/>
      </rPr>
      <t>പ്രകൃതി സംരക്ഷണം</t>
    </r>
  </si>
  <si>
    <r>
      <t>Interventions in Environmental Sector</t>
    </r>
    <r>
      <rPr>
        <sz val="9"/>
        <color indexed="8"/>
        <rFont val="Calibri"/>
        <family val="2"/>
      </rPr>
      <t>-പ്രകൃതി സംരക്ഷണത്തിന് വേണ്ടിയുള്ള മറ്റ് ഇടപെടലുകള്‍</t>
    </r>
  </si>
  <si>
    <r>
      <t>Micro  Hydel Power Generation-</t>
    </r>
    <r>
      <rPr>
        <sz val="9"/>
        <color indexed="8"/>
        <rFont val="Calibri"/>
        <family val="2"/>
      </rPr>
      <t>സൂക്ഷ്മ  ജല വൈദ്യുത പദ്ധതികള്‍</t>
    </r>
  </si>
  <si>
    <r>
      <t>Mini  Hydel Power Generation-</t>
    </r>
    <r>
      <rPr>
        <sz val="9"/>
        <color indexed="8"/>
        <rFont val="Calibri"/>
        <family val="2"/>
      </rPr>
      <t>ചെറുകിട ജല വൈദ്യുത പദ്ധതികള്‍</t>
    </r>
  </si>
  <si>
    <r>
      <t>Solar Power Generation-</t>
    </r>
    <r>
      <rPr>
        <sz val="9"/>
        <color indexed="8"/>
        <rFont val="Calibri"/>
        <family val="2"/>
      </rPr>
      <t>സൌരോര്‍ജ പദ്ധതികള്‍</t>
    </r>
  </si>
  <si>
    <r>
      <t>Wind Power Generation-</t>
    </r>
    <r>
      <rPr>
        <sz val="9"/>
        <color indexed="8"/>
        <rFont val="Calibri"/>
        <family val="2"/>
      </rPr>
      <t>കാറ്റില്‍ നിന്നുള്ള വൈദ്യുതി ഉല്പാദനം</t>
    </r>
  </si>
  <si>
    <r>
      <t>Biogas Plant-</t>
    </r>
    <r>
      <rPr>
        <sz val="9"/>
        <color indexed="8"/>
        <rFont val="Calibri"/>
        <family val="2"/>
      </rPr>
      <t>ബയോഗ്യാസ് പ്ലാന്റ്</t>
    </r>
  </si>
  <si>
    <r>
      <t>Literacy  Equivalance Examination-</t>
    </r>
    <r>
      <rPr>
        <sz val="10"/>
        <color indexed="8"/>
        <rFont val="Calibri"/>
        <family val="2"/>
      </rPr>
      <t>സാക്ഷരത -തുല്യതാ പരീക്ഷ</t>
    </r>
  </si>
  <si>
    <r>
      <t>Pre-primary Education -</t>
    </r>
    <r>
      <rPr>
        <sz val="9"/>
        <color indexed="8"/>
        <rFont val="Calibri"/>
        <family val="2"/>
      </rPr>
      <t>പ്രീ-പ്രൈമറി വിദ്യാഭ്യാസം</t>
    </r>
  </si>
  <si>
    <r>
      <t>Primary Education-</t>
    </r>
    <r>
      <rPr>
        <sz val="9"/>
        <color indexed="8"/>
        <rFont val="Calibri"/>
        <family val="2"/>
      </rPr>
      <t>പ്രൈമറി വിദ്യാഭ്യാസം</t>
    </r>
  </si>
  <si>
    <r>
      <t>High School Education-</t>
    </r>
    <r>
      <rPr>
        <sz val="9"/>
        <color indexed="8"/>
        <rFont val="Calibri"/>
        <family val="2"/>
      </rPr>
      <t>ഹൈസ്കൂള്‍ വിദ്യാഭ്യാസം</t>
    </r>
  </si>
  <si>
    <r>
      <t>Higher Secondary/Vocational Higher Secondary School Education-</t>
    </r>
    <r>
      <rPr>
        <sz val="9"/>
        <color indexed="8"/>
        <rFont val="Calibri"/>
        <family val="2"/>
      </rPr>
      <t>ഹയര്‍ സെക്കണ്ടറി / തൊഴില്‍ അധിഷ്ടിത ഹയര്‍ സെക്കണ്ടറി വിദ്യാഭ്യാസം</t>
    </r>
  </si>
  <si>
    <r>
      <t>Technical Education</t>
    </r>
    <r>
      <rPr>
        <sz val="9"/>
        <color indexed="8"/>
        <rFont val="Calibri"/>
        <family val="2"/>
      </rPr>
      <t>-സാങ്കേതിക വിദ്യാഭ്യാസം</t>
    </r>
  </si>
  <si>
    <r>
      <t>SSA &amp; Other Educational Programs-</t>
    </r>
    <r>
      <rPr>
        <sz val="9"/>
        <color indexed="8"/>
        <rFont val="Calibri"/>
        <family val="2"/>
      </rPr>
      <t>സര്‍വ ശിക്ഷ അഭിയാനും മറ്റ് വിദ്യാഭ്യാസ പരിപാടികളും</t>
    </r>
  </si>
  <si>
    <r>
      <t>Sports-</t>
    </r>
    <r>
      <rPr>
        <sz val="9"/>
        <color indexed="8"/>
        <rFont val="Calibri"/>
        <family val="2"/>
      </rPr>
      <t>സ്പോട്സ്</t>
    </r>
  </si>
  <si>
    <r>
      <t>Youth Welfare-</t>
    </r>
    <r>
      <rPr>
        <sz val="9"/>
        <color indexed="8"/>
        <rFont val="Calibri"/>
        <family val="2"/>
      </rPr>
      <t>യുവജനക്ഷേമം</t>
    </r>
  </si>
  <si>
    <r>
      <t>Reading Rooms and Libraries-</t>
    </r>
    <r>
      <rPr>
        <sz val="9"/>
        <color indexed="8"/>
        <rFont val="Calibri"/>
        <family val="2"/>
      </rPr>
      <t>വായന ശാലകളും റീഡിംഗ്  റൂമുകളും</t>
    </r>
  </si>
  <si>
    <r>
      <t>Arts and Culture-</t>
    </r>
    <r>
      <rPr>
        <sz val="9"/>
        <color indexed="8"/>
        <rFont val="Calibri"/>
        <family val="2"/>
      </rPr>
      <t>കല-സംസ്കാരം</t>
    </r>
  </si>
  <si>
    <r>
      <t xml:space="preserve">Continuing Education and Non-formal Education </t>
    </r>
    <r>
      <rPr>
        <sz val="9"/>
        <color indexed="8"/>
        <rFont val="Calibri"/>
        <family val="2"/>
      </rPr>
      <t>അനൌപചാരിക വിദ്യാഭ്യാസവും തുടര്‍ വിദ്യാഭ്യാസവും</t>
    </r>
    <r>
      <rPr>
        <sz val="11"/>
        <color theme="1"/>
        <rFont val="Calibri"/>
        <family val="2"/>
        <scheme val="minor"/>
      </rPr>
      <t xml:space="preserve">  </t>
    </r>
  </si>
  <si>
    <r>
      <t xml:space="preserve">Vocational Higher Secondary Education - </t>
    </r>
    <r>
      <rPr>
        <sz val="9"/>
        <color indexed="8"/>
        <rFont val="Calibri"/>
        <family val="2"/>
      </rPr>
      <t>തൊഴില്‍ അധിഷ്ടിത ഹയര്‍ സെക്കണ്ടറി വിദ്യാഭ്യാസം</t>
    </r>
  </si>
  <si>
    <r>
      <t>Education-Related Activities</t>
    </r>
    <r>
      <rPr>
        <sz val="9"/>
        <color indexed="8"/>
        <rFont val="Calibri"/>
        <family val="2"/>
      </rPr>
      <t>-വിദ്യാഭ്യാസ -അനുബന്ധ  പ്രവര്‍ത്തനങ്ങള്‍</t>
    </r>
  </si>
  <si>
    <r>
      <t>Financial Assistance for  SC/ST Students For Higher Education Admission-</t>
    </r>
    <r>
      <rPr>
        <sz val="9"/>
        <color indexed="8"/>
        <rFont val="Calibri"/>
        <family val="2"/>
      </rPr>
      <t>പട്ടിക ജാതി പട്ടിക വര്‍ഗ വിദ്യാര്‍ഥികള്‍ക്ക്  ഉന്നത വിദ്യാഭ്യാസത്തിനു ധന സഹായം</t>
    </r>
  </si>
  <si>
    <r>
      <t>Reading Rooms ,Libraries - Books-</t>
    </r>
    <r>
      <rPr>
        <sz val="9"/>
        <color indexed="8"/>
        <rFont val="Calibri"/>
        <family val="2"/>
      </rPr>
      <t>വായന ശാലകളും റീഡിംഗ്  റൂമുകളും-പുസ്തകങ്ങള്‍</t>
    </r>
  </si>
  <si>
    <r>
      <t>Reading Rooms ,Libraries - Periodicals-</t>
    </r>
    <r>
      <rPr>
        <sz val="9"/>
        <color indexed="8"/>
        <rFont val="Calibri"/>
        <family val="2"/>
      </rPr>
      <t>വായന ശാലകളും റീഡിംഗ്  റൂമുകളും-ആനുകാലികങ്ങള്‍</t>
    </r>
  </si>
  <si>
    <r>
      <t>Grama sabha/Ward sabha Center-</t>
    </r>
    <r>
      <rPr>
        <sz val="9"/>
        <color indexed="8"/>
        <rFont val="Calibri"/>
        <family val="2"/>
      </rPr>
      <t>ഗ്രാമ സഭ/വാര്‍ഡ്‌ സഭ കേന്ദ്രങ്ങള്‍</t>
    </r>
  </si>
  <si>
    <r>
      <t>Contribution for Raising KILA to be Deemed Universities-</t>
    </r>
    <r>
      <rPr>
        <sz val="9"/>
        <color indexed="8"/>
        <rFont val="Calibri"/>
        <family val="2"/>
      </rPr>
      <t>കിലയെ കല്‍പ്പിത കലാശാലയാക്കാന്‍ ധന സഹായം</t>
    </r>
  </si>
  <si>
    <r>
      <t>Arts,Culture,Sports and Youth Welfare-Promotion-</t>
    </r>
    <r>
      <rPr>
        <sz val="9"/>
        <color indexed="8"/>
        <rFont val="Calibri"/>
        <family val="2"/>
      </rPr>
      <t xml:space="preserve">കല-സംസ്കാരം-സ്പോട്സ്-യുവജന ക്ഷേമം-പ്രോത്സാഹന പരിപാടികള്‍ </t>
    </r>
  </si>
  <si>
    <r>
      <t>Arts,Culture,Sports and Youth Welfare-Infrastructure-</t>
    </r>
    <r>
      <rPr>
        <sz val="9"/>
        <color indexed="8"/>
        <rFont val="Calibri"/>
        <family val="2"/>
      </rPr>
      <t>കല-സംസ്കാരം-സ്പോട്സ്-യുവജനക്ഷേമം-പശ്ചാത്തല സൗകര്യങ്ങള്‍</t>
    </r>
  </si>
  <si>
    <r>
      <t>PHC, CHC &amp;Other Hospitals/Dispensaries-</t>
    </r>
    <r>
      <rPr>
        <sz val="9"/>
        <color indexed="8"/>
        <rFont val="Calibri"/>
        <family val="2"/>
      </rPr>
      <t>ഹെല്‍ത്ത് സെന്ററുകള്‍/ആസ്പത്രികള്‍/ഡിസ്പന്സറികള്‍</t>
    </r>
  </si>
  <si>
    <r>
      <t>Public Health Programs -</t>
    </r>
    <r>
      <rPr>
        <sz val="8"/>
        <color indexed="8"/>
        <rFont val="Calibri"/>
        <family val="2"/>
      </rPr>
      <t xml:space="preserve">പൊതു ആരോഗ്യ പരിപാടികള്‍ </t>
    </r>
  </si>
  <si>
    <r>
      <t>Health related Special Programs -</t>
    </r>
    <r>
      <rPr>
        <sz val="9"/>
        <color indexed="8"/>
        <rFont val="Calibri"/>
        <family val="2"/>
      </rPr>
      <t xml:space="preserve">പ്രത്യേക ആരോഗ്യ പരിപാടി </t>
    </r>
  </si>
  <si>
    <r>
      <t>Hospital Waste Management-</t>
    </r>
    <r>
      <rPr>
        <sz val="8"/>
        <color indexed="8"/>
        <rFont val="Calibri"/>
        <family val="2"/>
      </rPr>
      <t>ആസ്പത്രി മാലിന്യ പരിപാലനം</t>
    </r>
  </si>
  <si>
    <r>
      <t>Other Programs in Health Sector</t>
    </r>
    <r>
      <rPr>
        <sz val="8"/>
        <color indexed="8"/>
        <rFont val="Calibri"/>
        <family val="2"/>
      </rPr>
      <t>-മറ്റ് ആരോഗ്യ പദ്ധതികള്‍</t>
    </r>
  </si>
  <si>
    <r>
      <t>Medicines-</t>
    </r>
    <r>
      <rPr>
        <sz val="9"/>
        <color indexed="8"/>
        <rFont val="Calibri"/>
        <family val="2"/>
      </rPr>
      <t>മരുന്നുകള്‍</t>
    </r>
  </si>
  <si>
    <r>
      <t>Drinking Water-</t>
    </r>
    <r>
      <rPr>
        <sz val="9"/>
        <color indexed="8"/>
        <rFont val="Calibri"/>
        <family val="2"/>
      </rPr>
      <t>കുടിവെള്ളം</t>
    </r>
    <r>
      <rPr>
        <sz val="11"/>
        <color theme="1"/>
        <rFont val="Calibri"/>
        <family val="2"/>
        <scheme val="minor"/>
      </rPr>
      <t xml:space="preserve"> </t>
    </r>
  </si>
  <si>
    <r>
      <t>Sanitation-</t>
    </r>
    <r>
      <rPr>
        <sz val="8"/>
        <color indexed="8"/>
        <rFont val="Calibri"/>
        <family val="2"/>
      </rPr>
      <t xml:space="preserve">ശുചിത്വം </t>
    </r>
  </si>
  <si>
    <r>
      <t>Health Sub centers-</t>
    </r>
    <r>
      <rPr>
        <sz val="8"/>
        <color indexed="8"/>
        <rFont val="Calibri"/>
        <family val="2"/>
      </rPr>
      <t xml:space="preserve">ആരോഗ്യ ഉപകേന്ദ്രങ്ങള്‍ </t>
    </r>
  </si>
  <si>
    <r>
      <t>Community Health Sub centers-</t>
    </r>
    <r>
      <rPr>
        <sz val="9"/>
        <color indexed="8"/>
        <rFont val="Calibri"/>
        <family val="2"/>
      </rPr>
      <t xml:space="preserve">കമ്മ്യുണിറ്റി ഹെല്‍ത്ത് സബ് സെന്റര്‍ </t>
    </r>
  </si>
  <si>
    <r>
      <t>Taluk Hospitals Allopathy-</t>
    </r>
    <r>
      <rPr>
        <sz val="9"/>
        <color indexed="8"/>
        <rFont val="Calibri"/>
        <family val="2"/>
      </rPr>
      <t>താലൂക് ആസ്പത്രി-അലോപ്പതി</t>
    </r>
  </si>
  <si>
    <r>
      <t>District Hospitals Allopathy-</t>
    </r>
    <r>
      <rPr>
        <sz val="8"/>
        <color indexed="8"/>
        <rFont val="Calibri"/>
        <family val="2"/>
      </rPr>
      <t>ജില്ല ആശുപത്രി-അലോപ്പതി</t>
    </r>
  </si>
  <si>
    <r>
      <t>Ayurveda Dispensary-</t>
    </r>
    <r>
      <rPr>
        <sz val="8"/>
        <color indexed="8"/>
        <rFont val="Calibri"/>
        <family val="2"/>
      </rPr>
      <t xml:space="preserve">ആയുര്‍വേദ ഡിസ്പന്സറി </t>
    </r>
  </si>
  <si>
    <r>
      <t>Ayurveda Hospital-</t>
    </r>
    <r>
      <rPr>
        <sz val="8"/>
        <color indexed="8"/>
        <rFont val="Calibri"/>
        <family val="2"/>
      </rPr>
      <t>ആയുര്‍വേദ ആസ്പത്രി</t>
    </r>
  </si>
  <si>
    <r>
      <t xml:space="preserve">Taluk Hospital Ayurveda- </t>
    </r>
    <r>
      <rPr>
        <sz val="8"/>
        <color indexed="8"/>
        <rFont val="Calibri"/>
        <family val="2"/>
      </rPr>
      <t>താലൂക് ആയുര്‍വേദ ആസ്പത്രി</t>
    </r>
  </si>
  <si>
    <r>
      <t>District Hospital Ayurveda</t>
    </r>
    <r>
      <rPr>
        <sz val="8"/>
        <color indexed="8"/>
        <rFont val="Calibri"/>
        <family val="2"/>
      </rPr>
      <t>-ജില്ല ആയുര്‍വേദ ആശുപത്രി</t>
    </r>
    <r>
      <rPr>
        <sz val="11"/>
        <color theme="1"/>
        <rFont val="Calibri"/>
        <family val="2"/>
        <scheme val="minor"/>
      </rPr>
      <t xml:space="preserve"> </t>
    </r>
  </si>
  <si>
    <r>
      <t>Homeo Dispensary-</t>
    </r>
    <r>
      <rPr>
        <sz val="9"/>
        <color indexed="8"/>
        <rFont val="Calibri"/>
        <family val="2"/>
      </rPr>
      <t>ഹോമിയോ ഡിസ്പന്സറി</t>
    </r>
    <r>
      <rPr>
        <sz val="11"/>
        <color theme="1"/>
        <rFont val="Calibri"/>
        <family val="2"/>
        <scheme val="minor"/>
      </rPr>
      <t xml:space="preserve"> </t>
    </r>
  </si>
  <si>
    <r>
      <t>Homeo Hospital-</t>
    </r>
    <r>
      <rPr>
        <sz val="8"/>
        <color indexed="8"/>
        <rFont val="Calibri"/>
        <family val="2"/>
      </rPr>
      <t xml:space="preserve">ഹോമിയോ ആശുപത്രി </t>
    </r>
  </si>
  <si>
    <r>
      <t xml:space="preserve">Taluk Hospital Homeo </t>
    </r>
    <r>
      <rPr>
        <sz val="8"/>
        <color indexed="8"/>
        <rFont val="Calibri"/>
        <family val="2"/>
      </rPr>
      <t xml:space="preserve">താലൂക് ആശുപത്രി-ഹോമിയോ </t>
    </r>
  </si>
  <si>
    <r>
      <t>District Hospital Homeo-</t>
    </r>
    <r>
      <rPr>
        <sz val="9"/>
        <color indexed="8"/>
        <rFont val="Calibri"/>
        <family val="2"/>
      </rPr>
      <t>ജില്ല ആശുപത്രി-ഹോമിയോ</t>
    </r>
  </si>
  <si>
    <r>
      <t>Sidha-Medical Institution -</t>
    </r>
    <r>
      <rPr>
        <sz val="8"/>
        <color indexed="8"/>
        <rFont val="Calibri"/>
        <family val="2"/>
      </rPr>
      <t>ആരോഗ്യ സ്ഥാപനം-സിദ്ധ</t>
    </r>
  </si>
  <si>
    <r>
      <t>Unani-Medical Institution-</t>
    </r>
    <r>
      <rPr>
        <sz val="9"/>
        <color indexed="8"/>
        <rFont val="Calibri"/>
        <family val="2"/>
      </rPr>
      <t>ആരോഗ്യ സ്ഥാപനം-യുനാനി</t>
    </r>
    <r>
      <rPr>
        <sz val="11"/>
        <color theme="1"/>
        <rFont val="Calibri"/>
        <family val="2"/>
        <scheme val="minor"/>
      </rPr>
      <t xml:space="preserve"> </t>
    </r>
  </si>
  <si>
    <r>
      <t>Epidemic Control-</t>
    </r>
    <r>
      <rPr>
        <sz val="9"/>
        <color indexed="8"/>
        <rFont val="Calibri"/>
        <family val="2"/>
      </rPr>
      <t xml:space="preserve">പകര്‍ച്ച വ്യാധി നിയന്ത്രണം </t>
    </r>
  </si>
  <si>
    <r>
      <t>Drinking Water - Public-</t>
    </r>
    <r>
      <rPr>
        <sz val="9"/>
        <color indexed="8"/>
        <rFont val="Calibri"/>
        <family val="2"/>
      </rPr>
      <t xml:space="preserve">പൊതു കുടിവെള്ള വിതരണം </t>
    </r>
  </si>
  <si>
    <r>
      <t>Sanitation &amp; Waste Management - Public-</t>
    </r>
    <r>
      <rPr>
        <sz val="9"/>
        <color indexed="8"/>
        <rFont val="Calibri"/>
        <family val="2"/>
      </rPr>
      <t xml:space="preserve">പൊതു ശുചിത്വം-മാലിന്യ പരിപാലനം </t>
    </r>
  </si>
  <si>
    <r>
      <t>Housing-</t>
    </r>
    <r>
      <rPr>
        <sz val="9"/>
        <color indexed="8"/>
        <rFont val="Calibri"/>
        <family val="2"/>
      </rPr>
      <t xml:space="preserve">ഭവന നിര്‍മാണം </t>
    </r>
  </si>
  <si>
    <r>
      <t>Slum Development-</t>
    </r>
    <r>
      <rPr>
        <sz val="9"/>
        <color indexed="8"/>
        <rFont val="Calibri"/>
        <family val="2"/>
      </rPr>
      <t xml:space="preserve">ചേരി വികസനം </t>
    </r>
  </si>
  <si>
    <r>
      <t>Housing Co-operative Institutions-</t>
    </r>
    <r>
      <rPr>
        <sz val="9"/>
        <color indexed="8"/>
        <rFont val="Calibri"/>
        <family val="2"/>
      </rPr>
      <t xml:space="preserve">ഭവന നിര്‍മാണ സഹകരണ സ്ഥാപനങ്ങള്‍ </t>
    </r>
  </si>
  <si>
    <r>
      <t>Electrification-</t>
    </r>
    <r>
      <rPr>
        <sz val="9"/>
        <color indexed="8"/>
        <rFont val="Calibri"/>
        <family val="2"/>
      </rPr>
      <t>വൈദ്യുതീകരണം.</t>
    </r>
  </si>
  <si>
    <r>
      <t>Programs for the Aged-</t>
    </r>
    <r>
      <rPr>
        <sz val="9"/>
        <color indexed="8"/>
        <rFont val="Calibri"/>
        <family val="2"/>
      </rPr>
      <t xml:space="preserve">വൃദ്ധക്ഷേമ പരിപാടികള്‍ </t>
    </r>
  </si>
  <si>
    <r>
      <t>Programs for Physically/ Mentally Challenged-</t>
    </r>
    <r>
      <rPr>
        <sz val="8"/>
        <color indexed="8"/>
        <rFont val="Calibri"/>
        <family val="2"/>
      </rPr>
      <t xml:space="preserve">ശാരീരിക-മാനസിക വെല്ലുവിളികള്‍ നേരിടുന്നവര്‍ക്കുള്ള പരിപാടികള്‍ </t>
    </r>
  </si>
  <si>
    <r>
      <t>Welfare Programs for the Destitute-</t>
    </r>
    <r>
      <rPr>
        <sz val="8"/>
        <color indexed="8"/>
        <rFont val="Calibri"/>
        <family val="2"/>
      </rPr>
      <t>അഗതി ക്ഷേമ പരിപാടികള്‍</t>
    </r>
  </si>
  <si>
    <r>
      <t>Total Poverty Alleviation Programs</t>
    </r>
    <r>
      <rPr>
        <sz val="9"/>
        <color indexed="8"/>
        <rFont val="Calibri"/>
        <family val="2"/>
      </rPr>
      <t xml:space="preserve">-ദാരിദ്ര്യ ലഘൂകരണ പരിപാടികള്‍ </t>
    </r>
  </si>
  <si>
    <r>
      <t>Women's Welfare Programs-</t>
    </r>
    <r>
      <rPr>
        <sz val="9"/>
        <color indexed="8"/>
        <rFont val="Calibri"/>
        <family val="2"/>
      </rPr>
      <t>വനിതാ ക്ഷേമ പരിപാടി</t>
    </r>
  </si>
  <si>
    <r>
      <t>Special Programs for Scheduled Castes</t>
    </r>
    <r>
      <rPr>
        <sz val="9"/>
        <color indexed="8"/>
        <rFont val="Calibri"/>
        <family val="2"/>
      </rPr>
      <t xml:space="preserve">-പട്ടിക ജാതി ക്ഷേമ ത്തിനുള്ള പ്രത്യേക  പരിപാടികള്‍ </t>
    </r>
  </si>
  <si>
    <r>
      <t xml:space="preserve">Special Programs for Scheduled Tribes </t>
    </r>
    <r>
      <rPr>
        <sz val="9"/>
        <color indexed="8"/>
        <rFont val="Calibri"/>
        <family val="2"/>
      </rPr>
      <t xml:space="preserve">-പട്ടിക വര്‍ഗ  ക്ഷേമ ത്തിനുള്ള പ്രത്യേക  പരിപാടികള്‍ </t>
    </r>
  </si>
  <si>
    <r>
      <t>Other Social Security Programs-</t>
    </r>
    <r>
      <rPr>
        <sz val="9"/>
        <color indexed="8"/>
        <rFont val="Calibri"/>
        <family val="2"/>
      </rPr>
      <t xml:space="preserve">മറ്റ് സാമൂഹ്യ സുരക്ഷിതത്വ പരിപാടികള്‍  </t>
    </r>
  </si>
  <si>
    <r>
      <t>EMS Total Housing Program-</t>
    </r>
    <r>
      <rPr>
        <sz val="8"/>
        <color indexed="8"/>
        <rFont val="Calibri"/>
        <family val="2"/>
      </rPr>
      <t xml:space="preserve">ഇ എം എസ് .സമ്പൂര്‍ണ ഭവന  പദ്ധതി </t>
    </r>
  </si>
  <si>
    <t>Housing &amp; House Electrification - Construction/Purchase by Local Government-</t>
  </si>
  <si>
    <r>
      <t xml:space="preserve">Housing &amp; House Electrification - Loan Repayment- </t>
    </r>
    <r>
      <rPr>
        <sz val="9"/>
        <color indexed="8"/>
        <rFont val="Calibri"/>
        <family val="2"/>
      </rPr>
      <t xml:space="preserve">ഭവനം/ഭവന വൈദ്യുതീകരണം -ലോണ്‍ തിരിച്ചടവ് </t>
    </r>
  </si>
  <si>
    <r>
      <t>Development Programs for Women and Children -</t>
    </r>
    <r>
      <rPr>
        <sz val="9"/>
        <color indexed="8"/>
        <rFont val="Calibri"/>
        <family val="2"/>
      </rPr>
      <t xml:space="preserve">വനിതാ ശിശു ക്ഷേമ പരിപാടികള്‍ </t>
    </r>
  </si>
  <si>
    <r>
      <t>Special Child Welfare Program-</t>
    </r>
    <r>
      <rPr>
        <sz val="9"/>
        <color indexed="8"/>
        <rFont val="Calibri"/>
        <family val="2"/>
      </rPr>
      <t xml:space="preserve">പ്രത്യേക ശിശുക്ഷേമ പരിപാടികള്‍ </t>
    </r>
  </si>
  <si>
    <r>
      <t>Anganwadi Nutrition-</t>
    </r>
    <r>
      <rPr>
        <sz val="9"/>
        <color indexed="8"/>
        <rFont val="Calibri"/>
        <family val="2"/>
      </rPr>
      <t xml:space="preserve">അംഗന്‍വാടി  പോഷകാഹാര പരി പാടി </t>
    </r>
  </si>
  <si>
    <r>
      <t>Other Nutrition Distribution Programme-</t>
    </r>
    <r>
      <rPr>
        <sz val="8"/>
        <color indexed="8"/>
        <rFont val="Calibri"/>
        <family val="2"/>
      </rPr>
      <t xml:space="preserve">മറ്റ് പോഷകാഹാര പരിപാടികള്‍ </t>
    </r>
  </si>
  <si>
    <r>
      <t>Anganwadi Infrastructure</t>
    </r>
    <r>
      <rPr>
        <sz val="9"/>
        <color indexed="8"/>
        <rFont val="Calibri"/>
        <family val="2"/>
      </rPr>
      <t xml:space="preserve">-അംഗന്‍വാടി പശ്ചാത്തല സൌകര്യങ്ങള്‍ </t>
    </r>
  </si>
  <si>
    <r>
      <t>Anganwadi Related Services-</t>
    </r>
    <r>
      <rPr>
        <sz val="9"/>
        <color indexed="8"/>
        <rFont val="Calibri"/>
        <family val="2"/>
      </rPr>
      <t xml:space="preserve">അംഗന്‍വാടി അനുബന്ധ സൌകര്യങ്ങള്‍ </t>
    </r>
  </si>
  <si>
    <r>
      <t>Labour and Labour Welfare-</t>
    </r>
    <r>
      <rPr>
        <sz val="9"/>
        <color indexed="8"/>
        <rFont val="Calibri"/>
        <family val="2"/>
      </rPr>
      <t>തൊഴിലും തൊഴിലാളി ക്ഷേമവും</t>
    </r>
  </si>
  <si>
    <r>
      <t>General Economic Services - Tourism-</t>
    </r>
    <r>
      <rPr>
        <sz val="9"/>
        <color indexed="8"/>
        <rFont val="Calibri"/>
        <family val="2"/>
      </rPr>
      <t xml:space="preserve">ടൂറിസം </t>
    </r>
  </si>
  <si>
    <r>
      <t>General Economic Services- Public Distribution System -</t>
    </r>
    <r>
      <rPr>
        <sz val="9"/>
        <color indexed="8"/>
        <rFont val="Calibri"/>
        <family val="2"/>
      </rPr>
      <t>പൊതു വിതരണ സമ്പ്രദായം</t>
    </r>
  </si>
  <si>
    <r>
      <t>Health, Accident and Other Insurance -</t>
    </r>
    <r>
      <rPr>
        <sz val="8"/>
        <color indexed="8"/>
        <rFont val="Calibri"/>
        <family val="2"/>
      </rPr>
      <t xml:space="preserve">ആരോഗ്യ /അപകട ഇന്ഷുറന്സ് </t>
    </r>
  </si>
  <si>
    <r>
      <t xml:space="preserve">Crematorium- </t>
    </r>
    <r>
      <rPr>
        <sz val="9"/>
        <color indexed="8"/>
        <rFont val="Calibri"/>
        <family val="2"/>
      </rPr>
      <t>ശ്മശാനങ്ങള്‍</t>
    </r>
    <r>
      <rPr>
        <sz val="11"/>
        <color theme="1"/>
        <rFont val="Calibri"/>
        <family val="2"/>
        <scheme val="minor"/>
      </rPr>
      <t xml:space="preserve"> </t>
    </r>
  </si>
  <si>
    <r>
      <t>General Economic Services- Public Crematoriums and Burial Grounds -</t>
    </r>
    <r>
      <rPr>
        <sz val="9"/>
        <color indexed="8"/>
        <rFont val="Calibri"/>
        <family val="2"/>
      </rPr>
      <t xml:space="preserve">പൊതു ശ്മശാനങ്ങളും,അനുബന്ധ സ്ഥാപനങ്ങളും </t>
    </r>
  </si>
  <si>
    <r>
      <t>General Economic Services- Surveys and Studies-</t>
    </r>
    <r>
      <rPr>
        <sz val="9"/>
        <color indexed="8"/>
        <rFont val="Calibri"/>
        <family val="2"/>
      </rPr>
      <t xml:space="preserve">സര്‍വേകളും പഠനങ്ങളും </t>
    </r>
  </si>
  <si>
    <r>
      <t>General Economic Services- Plan Formulation, Monitoring and Evaluation</t>
    </r>
    <r>
      <rPr>
        <sz val="9"/>
        <color indexed="8"/>
        <rFont val="Calibri"/>
        <family val="2"/>
      </rPr>
      <t>-പദ്ധതി രൂപീകരണം ,മോണിറ്ററിംഗ്</t>
    </r>
    <r>
      <rPr>
        <sz val="11"/>
        <color theme="1"/>
        <rFont val="Calibri"/>
        <family val="2"/>
        <scheme val="minor"/>
      </rPr>
      <t xml:space="preserve"> </t>
    </r>
  </si>
  <si>
    <r>
      <t>General Economic Services-  Good Governance -</t>
    </r>
    <r>
      <rPr>
        <sz val="9"/>
        <color indexed="8"/>
        <rFont val="Calibri"/>
        <family val="2"/>
      </rPr>
      <t xml:space="preserve">സല്‍ ഭരണം </t>
    </r>
  </si>
  <si>
    <r>
      <t>General Economic Services-  Computerisation of LSGIs and Transferred Institutions-</t>
    </r>
    <r>
      <rPr>
        <sz val="9"/>
        <color indexed="8"/>
        <rFont val="Calibri"/>
        <family val="2"/>
      </rPr>
      <t xml:space="preserve">തദ്ദേശ ഭരണ സ്ഥാപനങ്ങളുടെയും ഘടക സ്ഥാപനങ്ങളുടെയും കമ്പ്യൂട്ടര്‍ വല്‍ക്കരണം </t>
    </r>
  </si>
  <si>
    <r>
      <t>General Economic Services- Other Plan Expenditure-</t>
    </r>
    <r>
      <rPr>
        <sz val="9"/>
        <color indexed="8"/>
        <rFont val="Calibri"/>
        <family val="2"/>
      </rPr>
      <t xml:space="preserve">മറ്റ് പ്ലാന്‍ ചെലവുകള്‍ </t>
    </r>
  </si>
  <si>
    <r>
      <t>Vocational Capacity Building - Vocational Training</t>
    </r>
    <r>
      <rPr>
        <sz val="8"/>
        <color indexed="8"/>
        <rFont val="Calibri"/>
        <family val="2"/>
      </rPr>
      <t xml:space="preserve">-തൊഴില്‍ നൈപുണ്യ വികസനം -തൊഴില്‍ പരിശീലനം </t>
    </r>
  </si>
  <si>
    <r>
      <t>Vocational Capacity Building - Institutional Development-</t>
    </r>
    <r>
      <rPr>
        <sz val="9"/>
        <color indexed="8"/>
        <rFont val="Calibri"/>
        <family val="2"/>
      </rPr>
      <t xml:space="preserve">തൊഴില്‍ നൈപുണ്യ വികസനം -സ്ഥാപനങ്ങളുടെ വികസനം  </t>
    </r>
  </si>
  <si>
    <r>
      <t>Energy Conservation</t>
    </r>
    <r>
      <rPr>
        <sz val="9"/>
        <color indexed="8"/>
        <rFont val="Calibri"/>
        <family val="2"/>
      </rPr>
      <t xml:space="preserve">-ഊര്‍ജ സംരക്ഷണം </t>
    </r>
  </si>
  <si>
    <r>
      <t>Energy Conservation - Non-Conventional Energy-</t>
    </r>
    <r>
      <rPr>
        <sz val="9"/>
        <color indexed="8"/>
        <rFont val="Calibri"/>
        <family val="2"/>
      </rPr>
      <t xml:space="preserve">ഊര്‍ജ സംരക്ഷണം-പാരമ്പര്യേതര ഊര്‍ജ സ്രോതസ്സുകള്‍ </t>
    </r>
  </si>
  <si>
    <r>
      <t>Electricity Line Extension</t>
    </r>
    <r>
      <rPr>
        <sz val="9"/>
        <color indexed="8"/>
        <rFont val="Calibri"/>
        <family val="2"/>
      </rPr>
      <t xml:space="preserve">-വൈദ്യുത ലൈന്‍ നീട്ടല്‍ </t>
    </r>
  </si>
  <si>
    <r>
      <t>Electricity Line - Transformer - Voltage Improvement</t>
    </r>
    <r>
      <rPr>
        <sz val="9"/>
        <color indexed="8"/>
        <rFont val="Calibri"/>
        <family val="2"/>
      </rPr>
      <t xml:space="preserve">-വോള്‍ട്ടത വര്‍ധിപ്പിക്കല്‍- ട്രാന്‍സ്ഫോര്‍മര്‍ സ്ഥാപിക്കല്‍ </t>
    </r>
  </si>
  <si>
    <r>
      <t>Tourism Infrastructure-</t>
    </r>
    <r>
      <rPr>
        <sz val="9"/>
        <color indexed="8"/>
        <rFont val="Calibri"/>
        <family val="2"/>
      </rPr>
      <t xml:space="preserve">ടൂറിസം പശ്ചാത്തല സൌകര്യങ്ങള്‍ </t>
    </r>
  </si>
  <si>
    <t>Local Government Service Delivery Improvement-(</t>
  </si>
  <si>
    <r>
      <t xml:space="preserve">Transferred Institution Service Delivery Improvement- </t>
    </r>
    <r>
      <rPr>
        <sz val="8"/>
        <color indexed="8"/>
        <rFont val="Calibri"/>
        <family val="2"/>
      </rPr>
      <t xml:space="preserve">ഘടക സ്ഥാപനങ്ങളില്‍ നിന്നുള്ള സേവന സൌകര്യങ്ങള്‍ വര്‍ധിപ്പിക്കല്‍ </t>
    </r>
  </si>
  <si>
    <r>
      <t>Energy - Electrification of Street Lights-</t>
    </r>
    <r>
      <rPr>
        <sz val="9"/>
        <color indexed="8"/>
        <rFont val="Calibri"/>
        <family val="2"/>
      </rPr>
      <t xml:space="preserve">തെരുവ് വിളക്കുകളുടെ വൈദ്യുതീകരണം </t>
    </r>
  </si>
  <si>
    <r>
      <t>Energy - Other Electrification Programs-</t>
    </r>
    <r>
      <rPr>
        <sz val="9"/>
        <color indexed="8"/>
        <rFont val="Calibri"/>
        <family val="2"/>
      </rPr>
      <t xml:space="preserve">മറ്റ് വൈദ്യുതീകരണ പ്രവര്‍ത്തനങ്ങള്‍ </t>
    </r>
  </si>
  <si>
    <r>
      <t>Non-conventional Energy-</t>
    </r>
    <r>
      <rPr>
        <sz val="9"/>
        <color indexed="8"/>
        <rFont val="Calibri"/>
        <family val="2"/>
      </rPr>
      <t xml:space="preserve">പാരമ്പര്യേതര ഊര്‍ജ സ്രോതസ്സുകള്‍ </t>
    </r>
  </si>
  <si>
    <r>
      <t>Conservation of Energy-</t>
    </r>
    <r>
      <rPr>
        <sz val="9"/>
        <color indexed="8"/>
        <rFont val="Calibri"/>
        <family val="2"/>
      </rPr>
      <t xml:space="preserve">ഊര്‍ജ സംരക്ഷണം </t>
    </r>
  </si>
  <si>
    <r>
      <t>Energy Audit-</t>
    </r>
    <r>
      <rPr>
        <sz val="9"/>
        <color indexed="8"/>
        <rFont val="Calibri"/>
        <family val="2"/>
      </rPr>
      <t xml:space="preserve">എനര്‍ജി ഓഡിറ്റ് </t>
    </r>
  </si>
  <si>
    <r>
      <t>Other Energy Sector Programs</t>
    </r>
    <r>
      <rPr>
        <sz val="8"/>
        <color indexed="8"/>
        <rFont val="Calibri"/>
        <family val="2"/>
      </rPr>
      <t xml:space="preserve">-ഊര്‍ജ മേഖലയിലെ മറ്റ് പരിപാടികള്‍ </t>
    </r>
  </si>
  <si>
    <r>
      <t>Office Electrification</t>
    </r>
    <r>
      <rPr>
        <sz val="9"/>
        <color indexed="8"/>
        <rFont val="Calibri"/>
        <family val="2"/>
      </rPr>
      <t xml:space="preserve">-ഓഫീസ് വൈദ്യുതീകരണം </t>
    </r>
  </si>
  <si>
    <r>
      <t>Waiting Sheds and Bus Stands-</t>
    </r>
    <r>
      <rPr>
        <sz val="8"/>
        <color indexed="8"/>
        <rFont val="Calibri"/>
        <family val="2"/>
      </rPr>
      <t>ബസ് കാത്തിരുപ്പ് കേന്ദ്രങ്ങളും,ബസ് സ്റാന്റുകളും</t>
    </r>
  </si>
  <si>
    <r>
      <t>Vehicles-</t>
    </r>
    <r>
      <rPr>
        <sz val="9"/>
        <color indexed="8"/>
        <rFont val="Calibri"/>
        <family val="2"/>
      </rPr>
      <t xml:space="preserve">വാഹനങ്ങള്‍ </t>
    </r>
  </si>
  <si>
    <r>
      <t>Inland Transport-</t>
    </r>
    <r>
      <rPr>
        <sz val="9"/>
        <color indexed="8"/>
        <rFont val="Calibri"/>
        <family val="2"/>
      </rPr>
      <t xml:space="preserve"> ഉള്‍നാടന്‍ ഗതാഗതം</t>
    </r>
    <r>
      <rPr>
        <sz val="10"/>
        <color indexed="8"/>
        <rFont val="Calibri"/>
        <family val="2"/>
      </rPr>
      <t xml:space="preserve"> </t>
    </r>
  </si>
  <si>
    <r>
      <t>Other Transport Facilitates-</t>
    </r>
    <r>
      <rPr>
        <sz val="9"/>
        <color indexed="8"/>
        <rFont val="Calibri"/>
        <family val="2"/>
      </rPr>
      <t>മറ്റ് ഗതാഗത സൌകര്യങ്ങള്‍</t>
    </r>
    <r>
      <rPr>
        <sz val="11"/>
        <color theme="1"/>
        <rFont val="Calibri"/>
        <family val="2"/>
        <scheme val="minor"/>
      </rPr>
      <t xml:space="preserve"> </t>
    </r>
  </si>
  <si>
    <r>
      <t>Connectivity Plan-</t>
    </r>
    <r>
      <rPr>
        <sz val="9"/>
        <color indexed="8"/>
        <rFont val="Calibri"/>
        <family val="2"/>
      </rPr>
      <t xml:space="preserve">കണക്ടിവിടി പ്ലാന്‍ </t>
    </r>
  </si>
  <si>
    <r>
      <t>Other Programs in Infrastructure Sector-</t>
    </r>
    <r>
      <rPr>
        <sz val="9"/>
        <color indexed="8"/>
        <rFont val="Calibri"/>
        <family val="2"/>
      </rPr>
      <t xml:space="preserve">പശ്ചാത്തല മേഖലയിലെ മറ്റ് പ്രവര്‍ത്തനങ്ങള്‍ </t>
    </r>
  </si>
  <si>
    <r>
      <t>Causeways-</t>
    </r>
    <r>
      <rPr>
        <sz val="9"/>
        <color indexed="8"/>
        <rFont val="Calibri"/>
        <family val="2"/>
      </rPr>
      <t>ചാപ്പാത്തുകള്‍</t>
    </r>
    <r>
      <rPr>
        <sz val="11"/>
        <color theme="1"/>
        <rFont val="Calibri"/>
        <family val="2"/>
        <scheme val="minor"/>
      </rPr>
      <t xml:space="preserve"> </t>
    </r>
  </si>
  <si>
    <r>
      <t>PMGSY-</t>
    </r>
    <r>
      <rPr>
        <sz val="9"/>
        <color indexed="8"/>
        <rFont val="Calibri"/>
        <family val="2"/>
      </rPr>
      <t xml:space="preserve">പീ.എം.ജീ. എസ് വൈ </t>
    </r>
  </si>
  <si>
    <r>
      <t>Bus Stand-</t>
    </r>
    <r>
      <rPr>
        <sz val="8"/>
        <color indexed="8"/>
        <rFont val="Calibri"/>
        <family val="2"/>
      </rPr>
      <t>ബസ് സ്റ്റാന്റ്റ്</t>
    </r>
    <r>
      <rPr>
        <sz val="11"/>
        <color theme="1"/>
        <rFont val="Calibri"/>
        <family val="2"/>
        <scheme val="minor"/>
      </rPr>
      <t xml:space="preserve"> </t>
    </r>
  </si>
  <si>
    <r>
      <t>Water Transport-</t>
    </r>
    <r>
      <rPr>
        <sz val="9"/>
        <color indexed="8"/>
        <rFont val="Calibri"/>
        <family val="2"/>
      </rPr>
      <t xml:space="preserve">ജലഗതാഗതം </t>
    </r>
  </si>
  <si>
    <r>
      <t>Transport Other Programmes-</t>
    </r>
    <r>
      <rPr>
        <sz val="9"/>
        <color indexed="8"/>
        <rFont val="Calibri"/>
        <family val="2"/>
      </rPr>
      <t>മറ്റ് ഗതാഗത പരിപാടികള്‍</t>
    </r>
    <r>
      <rPr>
        <sz val="11"/>
        <color theme="1"/>
        <rFont val="Calibri"/>
        <family val="2"/>
        <scheme val="minor"/>
      </rPr>
      <t xml:space="preserve"> </t>
    </r>
  </si>
  <si>
    <r>
      <t xml:space="preserve">Public Buildings- </t>
    </r>
    <r>
      <rPr>
        <sz val="8"/>
        <color indexed="8"/>
        <rFont val="Calibri"/>
        <family val="2"/>
      </rPr>
      <t>പൊതു കെട്ടിടങ്ങള്‍</t>
    </r>
  </si>
  <si>
    <r>
      <t>Public Buildings - Other Buildings-</t>
    </r>
    <r>
      <rPr>
        <sz val="9"/>
        <color indexed="8"/>
        <rFont val="Calibri"/>
        <family val="2"/>
      </rPr>
      <t>പൊതു കെട്ടിടങ്ങള്‍-മറ്റ് കെട്ടിടങ്ങള്‍</t>
    </r>
  </si>
  <si>
    <r>
      <t>Other Constructions - Bund-</t>
    </r>
    <r>
      <rPr>
        <sz val="9"/>
        <color indexed="8"/>
        <rFont val="Calibri"/>
        <family val="2"/>
      </rPr>
      <t xml:space="preserve">മറ്റ് നിര്‍മിതികള്‍-ബണ്ട് </t>
    </r>
  </si>
  <si>
    <r>
      <t>Other Constructions - Side Walls-</t>
    </r>
    <r>
      <rPr>
        <sz val="9"/>
        <color indexed="8"/>
        <rFont val="Calibri"/>
        <family val="2"/>
      </rPr>
      <t>മറ്റ് നിര്‍മിതികള്‍-പാര്‍ശ്വ ഭിത്തി</t>
    </r>
  </si>
  <si>
    <r>
      <t>Other Constructions - Farm Road-</t>
    </r>
    <r>
      <rPr>
        <sz val="9"/>
        <color indexed="8"/>
        <rFont val="Calibri"/>
        <family val="2"/>
      </rPr>
      <t xml:space="preserve">മറ്റ് നിര്‍മിതികള്‍-ഫാം റോഡ്‌ </t>
    </r>
  </si>
  <si>
    <r>
      <t>Other Constructions - Tractor Ramp-</t>
    </r>
    <r>
      <rPr>
        <sz val="9"/>
        <color indexed="8"/>
        <rFont val="Calibri"/>
        <family val="2"/>
      </rPr>
      <t xml:space="preserve">ട്രാക്ടര്‍ റാമ്പ് </t>
    </r>
  </si>
  <si>
    <r>
      <t>Purchase of Vehicles-</t>
    </r>
    <r>
      <rPr>
        <sz val="9"/>
        <color indexed="8"/>
        <rFont val="Calibri"/>
        <family val="2"/>
      </rPr>
      <t>വാഹനങ്ങള്‍ വാങ്ങല്‍</t>
    </r>
  </si>
  <si>
    <r>
      <t>Drinking Water related Projects-</t>
    </r>
    <r>
      <rPr>
        <sz val="8"/>
        <color indexed="8"/>
        <rFont val="Calibri"/>
        <family val="2"/>
      </rPr>
      <t xml:space="preserve">കുടിവെള്ളം-അനുബന്ധ പ്രൊജെക്ടുകള്‍ </t>
    </r>
  </si>
  <si>
    <r>
      <t>Projects related to KSUDP-</t>
    </r>
    <r>
      <rPr>
        <sz val="9"/>
        <color indexed="8"/>
        <rFont val="Calibri"/>
        <family val="2"/>
      </rPr>
      <t xml:space="preserve">കെ.എസ്.യു.ഡി.പി. പ്രോജക്ടുകള്‍ </t>
    </r>
  </si>
  <si>
    <r>
      <t>Supplementary Nutritional Programs through Anganawadies-</t>
    </r>
    <r>
      <rPr>
        <sz val="9"/>
        <color indexed="8"/>
        <rFont val="Calibri"/>
        <family val="2"/>
      </rPr>
      <t>അംഗനവാടി അനുപൂരക പോഷക ആഹാര പരിപാടി</t>
    </r>
    <r>
      <rPr>
        <sz val="11"/>
        <color theme="1"/>
        <rFont val="Calibri"/>
        <family val="2"/>
        <scheme val="minor"/>
      </rPr>
      <t xml:space="preserve"> </t>
    </r>
  </si>
  <si>
    <r>
      <t>Computerisation of Panchayats-</t>
    </r>
    <r>
      <rPr>
        <sz val="9"/>
        <color indexed="8"/>
        <rFont val="Calibri"/>
        <family val="2"/>
      </rPr>
      <t xml:space="preserve">പഞ്ചായത്തുകളുടെ കമ്പ്യൂട്ടര്‍വല്‍ക്കരണം </t>
    </r>
  </si>
  <si>
    <r>
      <t>Akshaya Project  -</t>
    </r>
    <r>
      <rPr>
        <sz val="8"/>
        <color indexed="8"/>
        <rFont val="Calibri"/>
        <family val="2"/>
      </rPr>
      <t>അക്ഷയ പ്രോജക്റ്റ്</t>
    </r>
    <r>
      <rPr>
        <sz val="10"/>
        <color indexed="8"/>
        <rFont val="Calibri"/>
        <family val="2"/>
      </rPr>
      <t xml:space="preserve"> </t>
    </r>
  </si>
  <si>
    <r>
      <t>Solid Waste Management Programs under Total Sanitation Campaign-</t>
    </r>
    <r>
      <rPr>
        <sz val="8"/>
        <color indexed="8"/>
        <rFont val="Calibri"/>
        <family val="2"/>
      </rPr>
      <t xml:space="preserve">സമ്പൂര്‍ണ ശുചിത്വ പരിപാടിയുടെ ഭാഗമായുള്ള  ഖരംമാളിന്യ പരിപാടി </t>
    </r>
  </si>
  <si>
    <r>
      <t>Asraya Projects for Rehabilitation of Destitute-</t>
    </r>
    <r>
      <rPr>
        <sz val="9"/>
        <color indexed="8"/>
        <rFont val="Calibri"/>
        <family val="2"/>
      </rPr>
      <t>ആശ്രയ പദ്ധതി</t>
    </r>
  </si>
  <si>
    <r>
      <t>Integrated Five Year Programs-</t>
    </r>
    <r>
      <rPr>
        <sz val="9"/>
        <color indexed="8"/>
        <rFont val="Calibri"/>
        <family val="2"/>
      </rPr>
      <t>സംയോജിത പഞ്ചവല്‍സര പരിപാടി</t>
    </r>
  </si>
  <si>
    <r>
      <t>EMS Total Housing Scheme-</t>
    </r>
    <r>
      <rPr>
        <sz val="9"/>
        <color indexed="8"/>
        <rFont val="Calibri"/>
        <family val="2"/>
      </rPr>
      <t>ഈഎംസ്  സമ്പൂര്‍ണ ഭവന  പദ്ധതി</t>
    </r>
  </si>
  <si>
    <r>
      <t xml:space="preserve">Development Fund for SGRY, RIDF Projects - SGRY, RIDF Project </t>
    </r>
    <r>
      <rPr>
        <sz val="9"/>
        <color indexed="8"/>
        <rFont val="Calibri"/>
        <family val="2"/>
      </rPr>
      <t>കള്‍ക്കുള്ള വികസന ഫണ്ട്</t>
    </r>
  </si>
  <si>
    <r>
      <t>Contribution towards SSA - SSA</t>
    </r>
    <r>
      <rPr>
        <sz val="9"/>
        <color indexed="8"/>
        <rFont val="Calibri"/>
        <family val="2"/>
      </rPr>
      <t xml:space="preserve"> പദ്ധതിക്കുള്ള വിഹിതം </t>
    </r>
  </si>
  <si>
    <r>
      <t>Payments to IKM-</t>
    </r>
    <r>
      <rPr>
        <sz val="9"/>
        <color indexed="8"/>
        <rFont val="Calibri"/>
        <family val="2"/>
      </rPr>
      <t>ഐ.കെ.എംനുള്ള പണം നല്‍കല്‍</t>
    </r>
  </si>
  <si>
    <r>
      <t>Payments to KILA-</t>
    </r>
    <r>
      <rPr>
        <sz val="9"/>
        <color indexed="8"/>
        <rFont val="Calibri"/>
        <family val="2"/>
      </rPr>
      <t>കിലക്കുള്ള പണം നല്‍കല്‍</t>
    </r>
  </si>
  <si>
    <r>
      <t>Payments to Drinking Water-</t>
    </r>
    <r>
      <rPr>
        <sz val="9"/>
        <color indexed="8"/>
        <rFont val="Calibri"/>
        <family val="2"/>
      </rPr>
      <t>കുടിവെള്ളത്തിനുള്ള  പണം നല്‍കല്‍</t>
    </r>
  </si>
  <si>
    <r>
      <t>Maintenance Projects - Road Assets-</t>
    </r>
    <r>
      <rPr>
        <sz val="9"/>
        <color indexed="8"/>
        <rFont val="Calibri"/>
        <family val="2"/>
      </rPr>
      <t xml:space="preserve">റോഡ്‌ ആസ്തികള്‍ക്കുള്ള മെയിന്റനന്‍സ് പ്രോജക്ടുകള്‍ </t>
    </r>
  </si>
  <si>
    <r>
      <t xml:space="preserve">Maintenance Projects - Non Road Assets- Transferred Institutions - Agriculture- </t>
    </r>
    <r>
      <rPr>
        <sz val="9"/>
        <color indexed="8"/>
        <rFont val="Calibri"/>
        <family val="2"/>
      </rPr>
      <t xml:space="preserve">റോഡ്‌ ഇതര  ആസ്തികള്‍ക്കുള്ള മെയിന്റനന്‍സ് പ്രോജക്ടുകള്‍ -കൃഷി </t>
    </r>
  </si>
  <si>
    <r>
      <t>Maintenance Projects - Non Road Assets- Transferred Institutions - Animal Husbandry-</t>
    </r>
    <r>
      <rPr>
        <sz val="8"/>
        <color indexed="8"/>
        <rFont val="Calibri"/>
        <family val="2"/>
      </rPr>
      <t xml:space="preserve">റോഡ്‌ ഇതര  ആസ്തികള്‍ക്കുള്ള മെയിന്റനന്‍സ് പ്രോജക്ടുകള്‍ -മൃഗ സംരക്ഷണം </t>
    </r>
  </si>
  <si>
    <r>
      <t>Maintenance Projects - Non Road Assets- Transferred Institutions - Fisheries-</t>
    </r>
    <r>
      <rPr>
        <sz val="8"/>
        <color indexed="8"/>
        <rFont val="Calibri"/>
        <family val="2"/>
      </rPr>
      <t xml:space="preserve">റോഡ്‌ ഇതര  ആസ്തികള്‍ക്കുള്ള മെയിന്റനന്‍സ് പ്രോജക്ടുകള്‍ -മത്സ്യ കൃഷി </t>
    </r>
  </si>
  <si>
    <r>
      <t>Maintenance Projects - Non Road Assets- Transferred Institutions - Industries-</t>
    </r>
    <r>
      <rPr>
        <sz val="8"/>
        <color indexed="8"/>
        <rFont val="Calibri"/>
        <family val="2"/>
      </rPr>
      <t xml:space="preserve">റോഡ്‌ ഇതര  ആസ്തികള്‍ക്കുള്ള മെയിന്റനന്‍സ് പ്രോജക്ടുകള്‍ -വ്യവസായം </t>
    </r>
  </si>
  <si>
    <r>
      <t>Maintenance Projects - Non Road Assets- Transferred Institutions - Social Welfare-</t>
    </r>
    <r>
      <rPr>
        <sz val="8"/>
        <color indexed="8"/>
        <rFont val="Calibri"/>
        <family val="2"/>
      </rPr>
      <t>റോഡ്‌ ഇതര  ആസ്തികള്‍ക്കുള്ള മെയിന്റനന്‍സ് പ്രോജക്ടുകള്‍ സാമൂഹ്യ ക്ഷേമം</t>
    </r>
  </si>
  <si>
    <r>
      <t>Maintenance Projects - Non Road Assets- Transferred Institutions -Allopathy (Hospitals/Dispensaries)</t>
    </r>
    <r>
      <rPr>
        <sz val="8"/>
        <color indexed="8"/>
        <rFont val="Calibri"/>
        <family val="2"/>
      </rPr>
      <t xml:space="preserve"> റോഡ്‌ ഇതര  ആസ്തികള്‍ക്കുള്ള മെയിന്റനന്‍സ് പ്രോജക്ടുകള്‍ -ആശുപത്രി/ഡിസ്പന്സറി -അലോപ്പതി </t>
    </r>
  </si>
  <si>
    <r>
      <t>Maintenance Projects - Non Road Assets- Transferred Institutions - Ayurveda (Hospitals/Dispensaries) -</t>
    </r>
    <r>
      <rPr>
        <sz val="9"/>
        <color indexed="8"/>
        <rFont val="Calibri"/>
        <family val="2"/>
      </rPr>
      <t xml:space="preserve">റോഡ്‌ ഇതര  ആസ്തികള്‍ക്കുള്ള മെയിന്റനന്‍സ് പ്രോജക്ടുകള്‍ -ആശുപത്രി-ആയുര്‍വേദം </t>
    </r>
  </si>
  <si>
    <r>
      <t xml:space="preserve">Maintenance Projects - Non Road Assets- Transferred Institutions -  Homeopathy  (Hospitals/Dispensaries) </t>
    </r>
    <r>
      <rPr>
        <sz val="8"/>
        <color indexed="8"/>
        <rFont val="Calibri"/>
        <family val="2"/>
      </rPr>
      <t xml:space="preserve">-റോഡ്‌ ഇതര  ആസ്തികള്‍ക്കുള്ള മെയിന്റനന്‍സ് പ്രോജക്ടുകള്‍ -ആശുപത്രി-ഹോമിയോപ്പതി  </t>
    </r>
  </si>
  <si>
    <r>
      <t>Maintenance Projects - Non Road Assets- Transferred Institutions - Unani (Hospitals/Dispensaries)-</t>
    </r>
    <r>
      <rPr>
        <sz val="8"/>
        <color indexed="8"/>
        <rFont val="Calibri"/>
        <family val="2"/>
      </rPr>
      <t xml:space="preserve">റോഡ്‌ ഇതര  ആസ്തികള്‍ക്കുള്ള മെയിന്റനന്‍സ് പ്രോജക്ടുകള്‍ -ആശുപത്രി-യുനാനി </t>
    </r>
  </si>
  <si>
    <r>
      <t>Maintenance Projects - Non Road Assets- Transferred Institutions - General Education-</t>
    </r>
    <r>
      <rPr>
        <sz val="8"/>
        <color indexed="8"/>
        <rFont val="Calibri"/>
        <family val="2"/>
      </rPr>
      <t xml:space="preserve">റോഡ്‌ ഇതര  ആസ്തികള്‍ക്കുള്ള മെയിന്റനന്‍സ് പ്രോജക്ടുകള്‍ -പൊതു വിദ്യാഭ്യാസം </t>
    </r>
  </si>
  <si>
    <r>
      <t xml:space="preserve">Maintenance Projects - Non Road Assets- Transferred Institutions - Siddha (Hospitals/Dispensaries) </t>
    </r>
    <r>
      <rPr>
        <sz val="8"/>
        <color indexed="8"/>
        <rFont val="Calibri"/>
        <family val="2"/>
      </rPr>
      <t xml:space="preserve">-റോഡ്‌ ഇതര  ആസ്തികള്‍ക്കുള്ള മെയിന്റനന്‍സ് </t>
    </r>
    <r>
      <rPr>
        <sz val="9"/>
        <color indexed="8"/>
        <rFont val="Calibri"/>
        <family val="2"/>
      </rPr>
      <t xml:space="preserve">പ്രോജക്ടുകള്‍ -ആശുപത്രി-സിദ്ധ </t>
    </r>
  </si>
  <si>
    <r>
      <t>Maintenance Projects - Non Road Assets- Transferred Institutions -  Technical Education -</t>
    </r>
    <r>
      <rPr>
        <sz val="8"/>
        <color indexed="8"/>
        <rFont val="Calibri"/>
        <family val="2"/>
      </rPr>
      <t xml:space="preserve">റോഡ്‌ ഇതര  ആസ്തികള്‍ക്കുള്ള മെയിന്റനന്‍സ് പ്രോജക്ടുകള്‍ - സാങ്കേതിക വിദ്യാഭ്യാസം </t>
    </r>
  </si>
  <si>
    <r>
      <t>Maintenance Projects - Non Road Assets- Transferred Institutions - Development of Scheduled Castes--</t>
    </r>
    <r>
      <rPr>
        <sz val="8"/>
        <color indexed="8"/>
        <rFont val="Calibri"/>
        <family val="2"/>
      </rPr>
      <t xml:space="preserve">റോഡ്‌ ഇതര  ആസ്തികള്‍ക്കുള്ള മെയിന്റനന്‍സ് പ്രോജക്ടുകള്‍ -പട്ടിക ജാതി വികസനം </t>
    </r>
  </si>
  <si>
    <r>
      <t>Maintenance Projects - Non Road Assets- Transferred Institutions - Development of Scheduled Tribes--</t>
    </r>
    <r>
      <rPr>
        <sz val="9"/>
        <color indexed="8"/>
        <rFont val="Calibri"/>
        <family val="2"/>
      </rPr>
      <t xml:space="preserve">റോഡ്‌ ഇതര  ആസ്തികള്‍ക്കുള്ള മെയിന്റനന്‍സ് പ്രോജക്ടുകള്‍ -പട്ടിക വര്‍ഗ  വികസനം </t>
    </r>
  </si>
  <si>
    <r>
      <t>Maintenance Projects - Non Road Assets- Transferred Institutions - Tailoring and Garment Making Training Centre--</t>
    </r>
    <r>
      <rPr>
        <sz val="9"/>
        <color indexed="8"/>
        <rFont val="Calibri"/>
        <family val="2"/>
      </rPr>
      <t xml:space="preserve">റോഡ്‌ ഇതര  ആസ്തികള്‍ക്കുള്ള മെയിന്റനന്‍സ് പ്രോജക്ടുകള്‍ -വസ്ത്ര നിര്‍മാണം </t>
    </r>
  </si>
  <si>
    <r>
      <t>Maintenance Projects - Non Road Assets- Transferred Institutions - Others--</t>
    </r>
    <r>
      <rPr>
        <sz val="9"/>
        <color indexed="8"/>
        <rFont val="Calibri"/>
        <family val="2"/>
      </rPr>
      <t xml:space="preserve">റോഡ്‌ ഇതര  ആസ്തികള്‍ക്കുള്ള മെയിന്റനന്‍സ് പ്രോജക്ടുകള്‍ -മറ്റ് ഘടക സ്ഥാപനങ്ങള്‍ </t>
    </r>
  </si>
  <si>
    <r>
      <t>Maintenance Projects - Non Road Assets- Other Transferred Assets--</t>
    </r>
    <r>
      <rPr>
        <sz val="8"/>
        <color indexed="8"/>
        <rFont val="Calibri"/>
        <family val="2"/>
      </rPr>
      <t xml:space="preserve">റോഡ്‌ ഇതര  ആസ്തികള്‍ക്കുള്ള മെയിന്റനന്‍സ് പ്രോജക്ടുകള്‍ -മറ്റ് ആസ്തികള്‍ </t>
    </r>
  </si>
  <si>
    <t xml:space="preserve">Total-Maintenance Projects-മെയിന്റനന്‍സ് പ്രോജക്ടുകള്‍-ആകെ </t>
  </si>
  <si>
    <t xml:space="preserve">Total-Revenue Expenditure-PLAN-പ്ലാന്‍ റവന്യു ചെലവുകള്‍ ആകെ </t>
  </si>
  <si>
    <r>
      <t>Roads-</t>
    </r>
    <r>
      <rPr>
        <sz val="9"/>
        <color indexed="8"/>
        <rFont val="Calibri"/>
        <family val="2"/>
      </rPr>
      <t xml:space="preserve">റോഡുകള്‍ </t>
    </r>
  </si>
  <si>
    <r>
      <t>Lanes -</t>
    </r>
    <r>
      <rPr>
        <sz val="9"/>
        <color indexed="8"/>
        <rFont val="Calibri"/>
        <family val="2"/>
      </rPr>
      <t xml:space="preserve">ലയിനുകള്‍ </t>
    </r>
  </si>
  <si>
    <r>
      <t>Bridges-</t>
    </r>
    <r>
      <rPr>
        <sz val="9"/>
        <color indexed="8"/>
        <rFont val="Calibri"/>
        <family val="2"/>
      </rPr>
      <t xml:space="preserve">പാലങ്ങള്‍ </t>
    </r>
  </si>
  <si>
    <r>
      <t>Culverts and Causeways  -</t>
    </r>
    <r>
      <rPr>
        <sz val="9"/>
        <color indexed="8"/>
        <rFont val="Calibri"/>
        <family val="2"/>
      </rPr>
      <t xml:space="preserve">കലുങ്കുകളും ചപ്പാത്തുകളും </t>
    </r>
  </si>
  <si>
    <r>
      <t>Foot Bridges-</t>
    </r>
    <r>
      <rPr>
        <sz val="9"/>
        <color indexed="8"/>
        <rFont val="Calibri"/>
        <family val="2"/>
      </rPr>
      <t xml:space="preserve">നടപ്പാലങ്ങള്‍ </t>
    </r>
  </si>
  <si>
    <r>
      <t>Agriculture and Related Sectors -Horticulture-</t>
    </r>
    <r>
      <rPr>
        <sz val="9"/>
        <color indexed="8"/>
        <rFont val="Calibri"/>
        <family val="2"/>
      </rPr>
      <t>കൃഷിയും  അനുബന്ധ മേഖലകളും-</t>
    </r>
    <r>
      <rPr>
        <sz val="9"/>
        <color indexed="10"/>
        <rFont val="Calibri"/>
        <family val="2"/>
      </rPr>
      <t xml:space="preserve"> </t>
    </r>
  </si>
  <si>
    <r>
      <t>Solid Waste Management Programs under Total Sanitation Campaign-</t>
    </r>
    <r>
      <rPr>
        <sz val="8"/>
        <color indexed="8"/>
        <rFont val="Calibri"/>
        <family val="2"/>
      </rPr>
      <t xml:space="preserve">സമ്പൂര്‍ണ ശുചിത്വ പരിപാടിയുടെ ഭാഗമായുള്ള  ഖര മാലിന്യ പരിപാലന പരിപാടി </t>
    </r>
  </si>
  <si>
    <t xml:space="preserve">Form for Estimation  of Tax Receipts </t>
  </si>
  <si>
    <t>Budget centre unit</t>
  </si>
  <si>
    <t>Budget  for the last 3 years-</t>
  </si>
  <si>
    <t>Growth index for the last 3 years-</t>
  </si>
  <si>
    <t>Average of growth indices</t>
  </si>
  <si>
    <t>Estimates for the Budget year based on  growth rate</t>
  </si>
  <si>
    <t>Account Code</t>
  </si>
  <si>
    <t>Account Head</t>
  </si>
  <si>
    <t>2012-2013</t>
  </si>
  <si>
    <t>2013-2014</t>
  </si>
  <si>
    <t>2014-2015</t>
  </si>
  <si>
    <t>G=D/C</t>
  </si>
  <si>
    <t>H=E/D</t>
  </si>
  <si>
    <t>I=(F+G+H)/3</t>
  </si>
  <si>
    <r>
      <t>J=I</t>
    </r>
    <r>
      <rPr>
        <sz val="10"/>
        <color indexed="8"/>
        <rFont val="Calibri"/>
        <family val="2"/>
      </rPr>
      <t>X</t>
    </r>
    <r>
      <rPr>
        <sz val="12"/>
        <color indexed="8"/>
        <rFont val="Calibri"/>
        <family val="2"/>
      </rPr>
      <t>E</t>
    </r>
  </si>
  <si>
    <r>
      <t>Rent from Staff Quarters-</t>
    </r>
    <r>
      <rPr>
        <sz val="8"/>
        <color indexed="8"/>
        <rFont val="Calibri"/>
        <family val="2"/>
      </rPr>
      <t>സ്റ്റാഫ് ക്വാര്‍ട്ടെഴ്സ് വാടക</t>
    </r>
  </si>
  <si>
    <r>
      <t xml:space="preserve">Rent from Auditoriums and Halls- </t>
    </r>
    <r>
      <rPr>
        <sz val="8"/>
        <color indexed="8"/>
        <rFont val="Calibri"/>
        <family val="2"/>
      </rPr>
      <t>ആഡിറ്റോറിയം/ഹാള്‍ വാടക</t>
    </r>
  </si>
  <si>
    <r>
      <t>Fees for Certificate or Extract-</t>
    </r>
    <r>
      <rPr>
        <sz val="8"/>
        <color indexed="8"/>
        <rFont val="Calibri"/>
        <family val="2"/>
      </rPr>
      <t>സര്‍ടിഫിക്കറ്റ്/എക്സ്ട്രാക്റ്റ്‌ ഫീ</t>
    </r>
  </si>
  <si>
    <r>
      <t>User Charges Collected-</t>
    </r>
    <r>
      <rPr>
        <sz val="8"/>
        <color indexed="8"/>
        <rFont val="Calibri"/>
        <family val="2"/>
      </rPr>
      <t xml:space="preserve">യൂസര്‍ ചാര്‍ജ് </t>
    </r>
  </si>
  <si>
    <r>
      <t>Miscellaneous Sales-</t>
    </r>
    <r>
      <rPr>
        <sz val="8"/>
        <color indexed="8"/>
        <rFont val="Calibri"/>
        <family val="2"/>
      </rPr>
      <t>-മറ്റ് വസ്തുക്കളുടെ വില്‍പ്പന</t>
    </r>
  </si>
  <si>
    <r>
      <t>Hire Charges of Tools, Machinery and Equipment-</t>
    </r>
    <r>
      <rPr>
        <sz val="8"/>
        <color indexed="8"/>
        <rFont val="Calibri"/>
        <family val="2"/>
      </rPr>
      <t>ഉപകരണങ്ങളുടെ വാടക</t>
    </r>
  </si>
  <si>
    <t>WORK SHEET FOR CALCULATING TAX REVENUE</t>
  </si>
  <si>
    <t>WORK SHEET FOR CALCULATING NON TAX REVENUE</t>
  </si>
  <si>
    <t>Form for Estimation  of STATUTORY EXPENSES</t>
  </si>
  <si>
    <t>F=1</t>
  </si>
  <si>
    <r>
      <t>Salaries-</t>
    </r>
    <r>
      <rPr>
        <sz val="9"/>
        <color indexed="8"/>
        <rFont val="Calibri"/>
        <family val="2"/>
      </rPr>
      <t>ശമ്പളം</t>
    </r>
  </si>
  <si>
    <r>
      <t>Sitting Fee of Elected Representatives-</t>
    </r>
    <r>
      <rPr>
        <sz val="9"/>
        <color indexed="8"/>
        <rFont val="Calibri"/>
        <family val="2"/>
      </rPr>
      <t xml:space="preserve">ജന </t>
    </r>
    <r>
      <rPr>
        <sz val="9"/>
        <color indexed="8"/>
        <rFont val="Calibri"/>
        <family val="2"/>
      </rPr>
      <t>പ്രതിനിധികള്‍ക്കുള്ള സിറ്റിംഗ് ഫീ</t>
    </r>
  </si>
  <si>
    <r>
      <t>Rent</t>
    </r>
    <r>
      <rPr>
        <sz val="9"/>
        <color indexed="8"/>
        <rFont val="Calibri"/>
        <family val="2"/>
      </rPr>
      <t>-</t>
    </r>
    <r>
      <rPr>
        <sz val="9"/>
        <color indexed="8"/>
        <rFont val="Calibri"/>
        <family val="2"/>
      </rPr>
      <t>വാടക</t>
    </r>
  </si>
  <si>
    <r>
      <t>Office Maintenance-</t>
    </r>
    <r>
      <rPr>
        <sz val="9"/>
        <color indexed="8"/>
        <rFont val="Calibri"/>
        <family val="2"/>
      </rPr>
      <t>ഓഫീസ് ചെലവുകള്‍</t>
    </r>
  </si>
  <si>
    <r>
      <t>Communication Expenses-</t>
    </r>
    <r>
      <rPr>
        <sz val="9"/>
        <color indexed="8"/>
        <rFont val="Calibri"/>
        <family val="2"/>
      </rPr>
      <t>വാര്‍ത്താ വിനിമയ ചെലവുകള്‍</t>
    </r>
  </si>
  <si>
    <r>
      <t>Books &amp; Periodicals-</t>
    </r>
    <r>
      <rPr>
        <sz val="9"/>
        <color indexed="8"/>
        <rFont val="Calibri"/>
        <family val="2"/>
      </rPr>
      <t>പുസ്തകങ്ങളും ആനുകാലികങ്ങളും</t>
    </r>
  </si>
  <si>
    <r>
      <t>Printing &amp; Stationery-</t>
    </r>
    <r>
      <rPr>
        <sz val="9"/>
        <color indexed="8"/>
        <rFont val="Calibri"/>
        <family val="2"/>
      </rPr>
      <t xml:space="preserve">അച്ചടിയും സ്റ്റേഷനറിയും  </t>
    </r>
  </si>
  <si>
    <r>
      <t>Insurance and Registration-</t>
    </r>
    <r>
      <rPr>
        <sz val="9"/>
        <color indexed="8"/>
        <rFont val="Calibri"/>
        <family val="2"/>
      </rPr>
      <t>ഇന്ഷുറന്‍സ്/രജിസ്ട്രേഷന്‍</t>
    </r>
  </si>
  <si>
    <r>
      <t>Audit Fees-</t>
    </r>
    <r>
      <rPr>
        <sz val="9"/>
        <color indexed="8"/>
        <rFont val="Calibri"/>
        <family val="2"/>
      </rPr>
      <t>ഓഡിറ്റ് ഫീ</t>
    </r>
  </si>
  <si>
    <r>
      <t>Legal Expenses-</t>
    </r>
    <r>
      <rPr>
        <sz val="9"/>
        <color indexed="8"/>
        <rFont val="Calibri"/>
        <family val="2"/>
      </rPr>
      <t>നീതി ന്യായസേവനങ്ങള്‍ക്കുള്ള ചെലവുകള്‍</t>
    </r>
  </si>
  <si>
    <r>
      <t>Professional &amp; Other Fees-</t>
    </r>
    <r>
      <rPr>
        <sz val="9"/>
        <color indexed="8"/>
        <rFont val="Calibri"/>
        <family val="2"/>
      </rPr>
      <t>പ്രൊഫഷണല്‍ സേവനങ്ങള്‍ക്കുള്ള ചെലവുകള്‍</t>
    </r>
  </si>
  <si>
    <r>
      <t>Advertisement &amp; Publicity-</t>
    </r>
    <r>
      <rPr>
        <sz val="9"/>
        <color indexed="8"/>
        <rFont val="Calibri"/>
        <family val="2"/>
      </rPr>
      <t>പരസ്യവും പ്രചരണവും</t>
    </r>
  </si>
  <si>
    <r>
      <t>Membership &amp; Subscriptions-</t>
    </r>
    <r>
      <rPr>
        <sz val="9"/>
        <color indexed="8"/>
        <rFont val="Calibri"/>
        <family val="2"/>
      </rPr>
      <t xml:space="preserve">മെമ്പര്‍ഷിപ്/വരിസംഖ്യ </t>
    </r>
  </si>
  <si>
    <r>
      <t>Election Expenses-</t>
    </r>
    <r>
      <rPr>
        <sz val="9"/>
        <color indexed="8"/>
        <rFont val="Calibri"/>
        <family val="2"/>
      </rPr>
      <t>തെരഞ്ഞെടുപ്പ് ചെലവുകള്‍</t>
    </r>
  </si>
  <si>
    <r>
      <t>Extra - ordinary Expenses-</t>
    </r>
    <r>
      <rPr>
        <sz val="9"/>
        <color indexed="8"/>
        <rFont val="Calibri"/>
        <family val="2"/>
      </rPr>
      <t>അസാധാരണ ചെലവുകള്‍</t>
    </r>
  </si>
  <si>
    <r>
      <t>Miscellaneous Administrative Expenses-</t>
    </r>
    <r>
      <rPr>
        <sz val="9"/>
        <color indexed="8"/>
        <rFont val="Calibri"/>
        <family val="2"/>
      </rPr>
      <t>മറ്റ് ഭരണ ചെലവുകള്‍</t>
    </r>
  </si>
  <si>
    <r>
      <t>Diesel, Petrol, Gas &amp; Lubricants-</t>
    </r>
    <r>
      <rPr>
        <sz val="9"/>
        <color indexed="8"/>
        <rFont val="Calibri"/>
        <family val="2"/>
      </rPr>
      <t xml:space="preserve"> ഡീസല്‍ പെട്രോള്‍ , ഓയില്‍ , ലൂബ്രിക്കന്‍റ്</t>
    </r>
  </si>
  <si>
    <r>
      <t>Water Charges for Drinking Water Schemes-</t>
    </r>
    <r>
      <rPr>
        <sz val="9"/>
        <color indexed="8"/>
        <rFont val="Calibri"/>
        <family val="2"/>
      </rPr>
      <t>വാട്ടര്‍ ചാര്‍ജ്</t>
    </r>
  </si>
  <si>
    <r>
      <t>Hire Charges-</t>
    </r>
    <r>
      <rPr>
        <sz val="9"/>
        <color indexed="8"/>
        <rFont val="Calibri"/>
        <family val="2"/>
      </rPr>
      <t>വാടക</t>
    </r>
  </si>
  <si>
    <r>
      <t>Repairs &amp; Maintenance - Infrastructure Assets - Buildings-</t>
    </r>
    <r>
      <rPr>
        <sz val="9"/>
        <color indexed="8"/>
        <rFont val="Calibri"/>
        <family val="2"/>
      </rPr>
      <t>സംരക്ഷണവും അറ്റകുറ്റപ്പണികളും-പൊതു കെട്ടിടങ്ങള്‍</t>
    </r>
  </si>
  <si>
    <r>
      <t>Repairs &amp; Maintenance - Infrastructure Assets - Roads-</t>
    </r>
    <r>
      <rPr>
        <sz val="9"/>
        <color indexed="8"/>
        <rFont val="Calibri"/>
        <family val="2"/>
      </rPr>
      <t>സംരക്ഷണവും അറ്റകുറ്റപ്പണികളും-റോഡുകള്‍</t>
    </r>
  </si>
  <si>
    <r>
      <t>Repairs &amp; Maintenance - Lanes-</t>
    </r>
    <r>
      <rPr>
        <sz val="9"/>
        <color indexed="8"/>
        <rFont val="Calibri"/>
        <family val="2"/>
      </rPr>
      <t>സംരക്ഷണവും അറ്റകുറ്റപ്പണികളും--ലെയിനുകള്‍</t>
    </r>
  </si>
  <si>
    <r>
      <t>Repairs &amp; Maintenance Culverts &amp; Bridges-</t>
    </r>
    <r>
      <rPr>
        <sz val="9"/>
        <color indexed="8"/>
        <rFont val="Calibri"/>
        <family val="2"/>
      </rPr>
      <t>സംരക്ഷണവും അറ്റകുറ്റപ്പണികളും--പാലങ്ങളും കലുങ്ക്കളും</t>
    </r>
  </si>
  <si>
    <r>
      <t>Repairs &amp; Maintenance - Drinking Water-</t>
    </r>
    <r>
      <rPr>
        <sz val="9"/>
        <color indexed="8"/>
        <rFont val="Calibri"/>
        <family val="2"/>
      </rPr>
      <t>സംരക്ഷണവും അറ്റകുറ്റപ്പണികളും-കുടിവെള്ള പദ്ധതികള്‍</t>
    </r>
  </si>
  <si>
    <r>
      <t>Repairs &amp; Maintenance Irrigation-</t>
    </r>
    <r>
      <rPr>
        <sz val="9"/>
        <color indexed="8"/>
        <rFont val="Calibri"/>
        <family val="2"/>
      </rPr>
      <t>സംരക്ഷണവും അറ്റകുറ്റപ്പണികളും-ജല സേചന പദ്ധതികള്‍</t>
    </r>
  </si>
  <si>
    <r>
      <t>Repairs &amp; Maintenance - Electricity</t>
    </r>
    <r>
      <rPr>
        <sz val="9"/>
        <color indexed="8"/>
        <rFont val="Calibri"/>
        <family val="2"/>
      </rPr>
      <t>സംരക്ഷണവും അറ്റകുറ്റപ്പണികളും-വൈദ്യുതി</t>
    </r>
  </si>
  <si>
    <r>
      <t>Repairs &amp; Maintenance - Waste Treatment-</t>
    </r>
    <r>
      <rPr>
        <sz val="9"/>
        <color indexed="8"/>
        <rFont val="Calibri"/>
        <family val="2"/>
      </rPr>
      <t>സംരക്ഷണവും അറ്റകുറ്റപ്പണികളും-മാലിന്യ നിര്‍മാര്‍ജന പദ്ധതികള്‍</t>
    </r>
  </si>
  <si>
    <r>
      <t>Repairs &amp; Maintenance - Movable Assets-</t>
    </r>
    <r>
      <rPr>
        <sz val="9"/>
        <color indexed="8"/>
        <rFont val="Calibri"/>
        <family val="2"/>
      </rPr>
      <t>സംരക്ഷണവും അറ്റകുറ്റപ്പണികളും-ജംഗമ ആസ്തികള്‍</t>
    </r>
  </si>
  <si>
    <r>
      <t>Repairs &amp; Maintenance -Other Fixed Assets-</t>
    </r>
    <r>
      <rPr>
        <sz val="9"/>
        <color indexed="8"/>
        <rFont val="Calibri"/>
        <family val="2"/>
      </rPr>
      <t>സംരക്ഷണവും അറ്റകുറ്റപ്പണികളും-മറ്റ് സ്ഥിര ആസ്തികള്‍</t>
    </r>
  </si>
  <si>
    <r>
      <t>Other Operating and maintenance expenses-</t>
    </r>
    <r>
      <rPr>
        <sz val="9"/>
        <color indexed="8"/>
        <rFont val="Calibri"/>
        <family val="2"/>
      </rPr>
      <t>മറ്റ് നടത്തിപ്പ്/മെയിന്റനന്‍സ് ചെലവുകള്‍</t>
    </r>
  </si>
  <si>
    <r>
      <t>Interest on Loans from Central Government-</t>
    </r>
    <r>
      <rPr>
        <sz val="9"/>
        <color indexed="8"/>
        <rFont val="Calibri"/>
        <family val="2"/>
      </rPr>
      <t xml:space="preserve">കേന്ദ്ര സര്‍ക്കാര്‍ വായ്പകളിന്മേലുള്ള പലിശ </t>
    </r>
  </si>
  <si>
    <r>
      <t>Interest on Loans from State Government-</t>
    </r>
    <r>
      <rPr>
        <sz val="9"/>
        <color indexed="8"/>
        <rFont val="Calibri"/>
        <family val="2"/>
      </rPr>
      <t>സംസ്ഥാന  സര്‍ക്കാര്‍ വായ്പകളിന്മേലുള്ള പലിശ</t>
    </r>
  </si>
  <si>
    <r>
      <t>Interest on Loans from Government Bodies &amp; Associations-</t>
    </r>
    <r>
      <rPr>
        <sz val="9"/>
        <color indexed="8"/>
        <rFont val="Calibri"/>
        <family val="2"/>
      </rPr>
      <t>സര്‍ക്കാര്‍സ്ഥാപനങ്ങളില്‍ നിന്നുള്ള  വായ്പകളിന്മേലുള്ള പലിശ</t>
    </r>
  </si>
  <si>
    <r>
      <t>Interest on Loans from International Agencies-</t>
    </r>
    <r>
      <rPr>
        <sz val="9"/>
        <color indexed="8"/>
        <rFont val="Calibri"/>
        <family val="2"/>
      </rPr>
      <t>അന്തര്‍ദേശീയ ഏജന്‍സികളില്‍ നിന്നുള്ള വായ്പകളിന്മേലുള്ള പലിശ</t>
    </r>
  </si>
  <si>
    <r>
      <t>Interest on loans from banks-</t>
    </r>
    <r>
      <rPr>
        <sz val="9"/>
        <color indexed="8"/>
        <rFont val="Calibri"/>
        <family val="2"/>
      </rPr>
      <t>ബാങ്ക് വായ്പകളിന്മേല്‍ ഉള്ള പലിശ</t>
    </r>
  </si>
  <si>
    <r>
      <t>Interest on loans from financial institutions</t>
    </r>
    <r>
      <rPr>
        <sz val="9"/>
        <color indexed="8"/>
        <rFont val="Calibri"/>
        <family val="2"/>
      </rPr>
      <t xml:space="preserve"> - മറ്റ് ധനകാര്യ സ്ഥാപനങ്ങളില്‍ നിന്നുള്ള വായ്പകളിന്മേല്‍ ഉള്ള പലിശ</t>
    </r>
  </si>
  <si>
    <r>
      <t>Other Interests-</t>
    </r>
    <r>
      <rPr>
        <sz val="9"/>
        <color indexed="8"/>
        <rFont val="Calibri"/>
        <family val="2"/>
      </rPr>
      <t>പലിശ നല്‍കല്‍-മറ്റിനങ്ങള്‍</t>
    </r>
  </si>
  <si>
    <r>
      <t>Bank Charges-</t>
    </r>
    <r>
      <rPr>
        <sz val="9"/>
        <color indexed="8"/>
        <rFont val="Calibri"/>
        <family val="2"/>
      </rPr>
      <t>ബാങ്ക് ചാര്‍ജ് നല്‍കല്‍</t>
    </r>
  </si>
  <si>
    <r>
      <t>Other Finance Expenses-</t>
    </r>
    <r>
      <rPr>
        <sz val="9"/>
        <color indexed="8"/>
        <rFont val="Calibri"/>
        <family val="2"/>
      </rPr>
      <t>ധനകാര്യ ഇടപാടുകള്‍ക്കുള്ള മറ്റ് ചെലവുകള്‍</t>
    </r>
  </si>
  <si>
    <t>TABLE-1</t>
  </si>
  <si>
    <t>Other Revenue Grants and funds- Revenue Expenses</t>
  </si>
  <si>
    <t>Grants, Contributions and Compensations from Own Fund- Contributions</t>
  </si>
  <si>
    <t>Grants, Contributions and Compensations from Own Fund-  Compensations</t>
  </si>
  <si>
    <t>Other Revenue Grants and funds- Revenue Expenses-Total</t>
  </si>
  <si>
    <t xml:space="preserve">Grants, Contributions and Compensations from Own Fund-total </t>
  </si>
  <si>
    <r>
      <t>Other Revenue Grants and funds- Revenue Expenses-</t>
    </r>
    <r>
      <rPr>
        <b/>
        <sz val="10"/>
        <color indexed="8"/>
        <rFont val="Calibri"/>
        <family val="2"/>
      </rPr>
      <t xml:space="preserve">മറ്റ് റവന്യു ഗ്രാന്റുകളും ഫണ്ടുകളും </t>
    </r>
  </si>
  <si>
    <r>
      <t>Other Revenue Grants and funds- Revenue Expenses-</t>
    </r>
    <r>
      <rPr>
        <sz val="8"/>
        <color indexed="8"/>
        <rFont val="Calibri"/>
        <family val="2"/>
      </rPr>
      <t>മറ്റ് റവന്യു ഗ്രാന്റുകളും ഫണ്ടുകളും</t>
    </r>
  </si>
  <si>
    <r>
      <t>Other Revenue Grants and funds- Revenue Expenses-Total-</t>
    </r>
    <r>
      <rPr>
        <b/>
        <sz val="10"/>
        <color indexed="8"/>
        <rFont val="Calibri"/>
        <family val="2"/>
      </rPr>
      <t xml:space="preserve">മറ്റ് റവന്യു ഗ്രാന്റുകളും ഫണ്ടുകളും -ആകെ </t>
    </r>
  </si>
  <si>
    <t>NAME OF PANCHAYAT</t>
  </si>
  <si>
    <t>TYPE OF PANCHAYAT</t>
  </si>
  <si>
    <t>BUDGET FOR THE YEAR</t>
  </si>
  <si>
    <t>PREVIOUS YEAR-1</t>
  </si>
  <si>
    <t>PREVIOUS YEAR-2</t>
  </si>
  <si>
    <t>2015-2016</t>
  </si>
  <si>
    <t>..   BUDGET FOR THE YEAR ..</t>
  </si>
  <si>
    <t>Actuals for the year -</t>
  </si>
  <si>
    <t>Budget  for the  year (including all revisions)--</t>
  </si>
  <si>
    <t>Budget for the Year-</t>
  </si>
  <si>
    <t>(..കണക്ക്-</t>
  </si>
  <si>
    <t>(.-ബജറ്റ്-</t>
  </si>
  <si>
    <t xml:space="preserve">       ..(പരിഷ്കരിച്ച ബജറ്റ്  </t>
  </si>
  <si>
    <t>BS-1-REVENUE INCOME-TAXES-   (നികുതി വരവുകള്‍ )</t>
  </si>
  <si>
    <t>BS-2- -REVENUE INCOME-NON-TAX-  (നികുതിയിതര വരവുകള്‍ )</t>
  </si>
  <si>
    <t>BS-3- GENERAL PURPOSE FUND-   ജനറല്‍ പര്‍പ്പസ് ഫണ്ട്  )</t>
  </si>
  <si>
    <t xml:space="preserve">               BS-4 -REVENUE INCOME-PLAN GRANTS- (പദ്ധതി ചെലവുകള്‍ക്കു വേണ്ടിയുള്ള ഗ്രാന്റ്/ഫണ്ട്/വിഹിതം - റവന്യു വരവുകള്‍ )  </t>
  </si>
  <si>
    <t xml:space="preserve">     BS-5-REVENUE INCOME- NON PLAN GRANTS-   (പദ്ധതിയിതര  ചെലവുകള്‍ക്കു വേണ്ടിയുള്ള ഗ്രാന്റ്/ഫണ്ട്/വിഹിതം -വരവുകള്‍ )  </t>
  </si>
  <si>
    <r>
      <t xml:space="preserve">                            BS-6-CAPITAL INCOME- LOANS -</t>
    </r>
    <r>
      <rPr>
        <b/>
        <sz val="11"/>
        <color indexed="8"/>
        <rFont val="Arial"/>
        <family val="2"/>
      </rPr>
      <t>(വായ്പ ഇനത്തിലുള്ള മൂലധന വരവുകള്‍ സംബന്ധിച്ച ബജറ്റ് )</t>
    </r>
  </si>
  <si>
    <t>BS-7- CAPITAL INCOME- OTHER THAN LOANS -( മൂലധന ചെലവുകള്‍ക്ക്‌ വേണ്ടിയുള്ള മറ്റ് വരവുകള്‍ )</t>
  </si>
  <si>
    <t xml:space="preserve">                                BS-8-Revenue Expenditure-Mandatory functions- (അനിവാര്യ ചുമതലകള്‍ക്ക് വേണ്ടിയുള്ള വകയിരുത്തലുകള്‍)</t>
  </si>
  <si>
    <t xml:space="preserve">                                               BS-9-Revenue Expenditure-PLAN -    (പ്ലാന്‍ റവന്യു ചെലവുകള്‍ക്ക്‌ വേണ്ടിയുള്ള വകയിരുത്തലുകള്‍)</t>
  </si>
  <si>
    <t>BS-10- Revenue Expenditure-B FUND &amp; STATE SPONSORED SCHEMES -(നോണ്‍-പ്ലാന്‍ റവന്യു  ചെലവുകള്‍ക്ക്‌ വേണ്ടിയുള്ള വകയിരുത്തലുകള്‍)</t>
  </si>
  <si>
    <t>BS-11CAPITAL EXPENDITURE - LOAN REPAYMENTS -  (വായ്പ തിരിച്ചടവിനു  വേണ്ടിയുള്ള വകയിരുത്തലുകള്‍)</t>
  </si>
  <si>
    <t>BS-12- CAPITAL EXPENDITURE - OTHER THAN LOAN REPAYMENTS -  ( മൂലധന ചെലവുകള്‍ക്ക്‌ വേണ്ടിയുള്ള വകയിരുത്തലുകള്‍)</t>
  </si>
  <si>
    <t>BS-13-  RECEIPT AND REFUND  OF DEPOSIT-   (ഡപോസിറ്റ്‌ വരവും,മടക്കിനല്കലും   ‍)</t>
  </si>
  <si>
    <t xml:space="preserve">ബ്ലോക്ക് പഞ്ചായത്ത്‌ </t>
  </si>
  <si>
    <t>ജില്ല പഞ്ചായത്ത്‌</t>
  </si>
  <si>
    <t xml:space="preserve">  ഗ്രാമ പഞ്ചായത്ത്‌</t>
  </si>
  <si>
    <t xml:space="preserve">  സാമ്പത്തിക വര്‍ഷത്തെ ബജറ്റ് </t>
  </si>
  <si>
    <t xml:space="preserve">   BUDGET   STATEMENT</t>
  </si>
  <si>
    <t>enter in English</t>
  </si>
  <si>
    <t>Enter in Malayalam Unicode</t>
  </si>
  <si>
    <t>select from drop down list</t>
  </si>
  <si>
    <t xml:space="preserve">   GRAMA  PANCHAYAT</t>
  </si>
  <si>
    <t xml:space="preserve">   BLOCK  PANCHAYAT</t>
  </si>
  <si>
    <t xml:space="preserve">    DISTRICT  PANCHAYAT</t>
  </si>
  <si>
    <t>(a+b+c-d-e-f-g)</t>
  </si>
  <si>
    <t>അനുബന്ധം-1</t>
  </si>
  <si>
    <t xml:space="preserve">ഘടക സ്ഥാപനത്തിന്റെ പേര് </t>
  </si>
  <si>
    <t xml:space="preserve">ഘടക സ്ഥാപനമേധാവിയുടെ സ്ഥാനപ്പേര് </t>
  </si>
  <si>
    <r>
      <t>Wages-</t>
    </r>
    <r>
      <rPr>
        <sz val="11"/>
        <color indexed="8"/>
        <rFont val="Meera"/>
      </rPr>
      <t>കൂലി</t>
    </r>
  </si>
  <si>
    <r>
      <t>Bonus-</t>
    </r>
    <r>
      <rPr>
        <sz val="11"/>
        <color indexed="8"/>
        <rFont val="Meera"/>
      </rPr>
      <t>ബോണസ്</t>
    </r>
  </si>
  <si>
    <r>
      <t>Other Benefits and Allowances-</t>
    </r>
    <r>
      <rPr>
        <sz val="11"/>
        <color indexed="8"/>
        <rFont val="Meera"/>
      </rPr>
      <t>മറ്റ് ബത്തകള്‍</t>
    </r>
  </si>
  <si>
    <r>
      <t>Rent</t>
    </r>
    <r>
      <rPr>
        <sz val="11"/>
        <color indexed="8"/>
        <rFont val="Meera"/>
      </rPr>
      <t>-വാടക</t>
    </r>
  </si>
  <si>
    <r>
      <t>Taxes-</t>
    </r>
    <r>
      <rPr>
        <sz val="11"/>
        <color indexed="8"/>
        <rFont val="Meera"/>
      </rPr>
      <t>നികുതി</t>
    </r>
  </si>
  <si>
    <r>
      <t>Office Maintenance-</t>
    </r>
    <r>
      <rPr>
        <sz val="11"/>
        <color indexed="8"/>
        <rFont val="Meera"/>
      </rPr>
      <t>ഓഫീസ് ചെലവുകള്‍</t>
    </r>
  </si>
  <si>
    <r>
      <t>Communication Expenses-</t>
    </r>
    <r>
      <rPr>
        <sz val="11"/>
        <color indexed="8"/>
        <rFont val="Meera"/>
      </rPr>
      <t>വാര്‍ത്താ വിനിമയ ചെലവുകള്‍</t>
    </r>
  </si>
  <si>
    <r>
      <t>Books &amp; Periodicals-</t>
    </r>
    <r>
      <rPr>
        <sz val="11"/>
        <color indexed="8"/>
        <rFont val="Meera"/>
      </rPr>
      <t>പുസ്തകങ്ങളും ആനുകാലികങ്ങളും</t>
    </r>
  </si>
  <si>
    <r>
      <t>Printing &amp; Stationery-</t>
    </r>
    <r>
      <rPr>
        <sz val="11"/>
        <color indexed="8"/>
        <rFont val="Meera"/>
      </rPr>
      <t xml:space="preserve">അച്ചടിയും സ്റ്റേഷനറിയും  </t>
    </r>
  </si>
  <si>
    <r>
      <t>Advertisement &amp; Publicity-</t>
    </r>
    <r>
      <rPr>
        <sz val="11"/>
        <color indexed="8"/>
        <rFont val="Meera"/>
      </rPr>
      <t>പരസ്യവും പ്രചരണവും</t>
    </r>
  </si>
  <si>
    <r>
      <t>Extra - ordinary Expenses-</t>
    </r>
    <r>
      <rPr>
        <sz val="11"/>
        <color indexed="8"/>
        <rFont val="Meera"/>
      </rPr>
      <t>അസാധാരണ ചെലവുകള്‍</t>
    </r>
  </si>
  <si>
    <r>
      <t>Miscellaneous Administrative Expenses-</t>
    </r>
    <r>
      <rPr>
        <sz val="11"/>
        <color indexed="8"/>
        <rFont val="Meera"/>
      </rPr>
      <t>മറ്റ് ഭരണ ചെലവുകള്‍</t>
    </r>
  </si>
  <si>
    <r>
      <t>Hire Charges-</t>
    </r>
    <r>
      <rPr>
        <sz val="11"/>
        <color indexed="8"/>
        <rFont val="Meera"/>
      </rPr>
      <t>വാടക</t>
    </r>
  </si>
  <si>
    <r>
      <t>Repairs &amp; Maintenance - Infrastructure Assets - Buildings-</t>
    </r>
    <r>
      <rPr>
        <sz val="11"/>
        <color indexed="8"/>
        <rFont val="Meera"/>
      </rPr>
      <t>സംരക്ഷണവും അറ്റകുറ്റപ്പണികളും-പൊതു കെട്ടിടങ്ങള്‍</t>
    </r>
  </si>
  <si>
    <r>
      <t>Repairs &amp; Maintenance - Movable Assets-</t>
    </r>
    <r>
      <rPr>
        <sz val="11"/>
        <color indexed="8"/>
        <rFont val="Meera"/>
      </rPr>
      <t>സംരക്ഷണവും അറ്റകുറ്റപ്പണികളും-ജംഗമ ആസ്തികള്‍</t>
    </r>
  </si>
  <si>
    <r>
      <t>Repairs &amp; Maintenance -Other Fixed Assets-</t>
    </r>
    <r>
      <rPr>
        <sz val="11"/>
        <color indexed="8"/>
        <rFont val="Meera"/>
      </rPr>
      <t>സംരക്ഷണവും അറ്റകുറ്റപ്പണികളും-മറ്റ് സ്ഥിര ആസ്തികള്‍</t>
    </r>
  </si>
  <si>
    <r>
      <t>Other Operating and maintenance expenses-</t>
    </r>
    <r>
      <rPr>
        <sz val="11"/>
        <color indexed="8"/>
        <rFont val="Meera"/>
      </rPr>
      <t>മറ്റ് നടത്തിപ്പ്/മെയിന്റനന്‍സ് ചെലവുകള്‍</t>
    </r>
  </si>
  <si>
    <t>സ്ഥാപന മേധാവിയുടെ ഒപ്പ്-(തിയതി സഹിതം )</t>
  </si>
  <si>
    <t xml:space="preserve">(പാര2.3 iii,V കാണുക) </t>
  </si>
  <si>
    <t xml:space="preserve">Receipts from Transferred Institutions(ഘടക സ്ഥാപനങ്ങളില്‍ നിന്നുള്ള വരവുകള്‍ </t>
  </si>
  <si>
    <t>അനുബന്ധം-2</t>
  </si>
  <si>
    <t xml:space="preserve">പദ്ധതിയിതര ചെലവ് ഇനങ്ങള്‍ക്കായി സെക്രട്ടറി  സമര്‍പ്പിക്കുന്ന ശുപാര്‍ശകള്‍ </t>
  </si>
  <si>
    <t xml:space="preserve">പദ്ധതിയിതര വരവ്  ഇനങ്ങള്‍ക്കായി സെക്രട്ടറി  സമര്‍പ്പിക്കുന്ന ശുപാര്‍ശകള്‍ </t>
  </si>
  <si>
    <t xml:space="preserve">Miscellaneous Income-പലവക വരവുകള്‍ </t>
  </si>
  <si>
    <t>ഘടക സ്ഥാപനം-1</t>
  </si>
  <si>
    <t>ഘടക സ്ഥാപനം-2</t>
  </si>
  <si>
    <t>ഘടക സ്ഥാപനം-3</t>
  </si>
  <si>
    <t>ഘടക സ്ഥാപനം-4</t>
  </si>
  <si>
    <t>ഘടക സ്ഥാപനം-5</t>
  </si>
  <si>
    <t>ഘടക സ്ഥാപനം-6</t>
  </si>
  <si>
    <t>ഘടക സ്ഥാപനം-7</t>
  </si>
  <si>
    <t>ഘടക സ്ഥാപനം-8</t>
  </si>
  <si>
    <t>ഘടക സ്ഥാപനം-9</t>
  </si>
  <si>
    <t>ഘടക സ്ഥാപനം-10</t>
  </si>
  <si>
    <t xml:space="preserve">സെക്രട്ടറിസമര്‍പ്പിച്ച ശുപാര്‍ശകള്‍  </t>
  </si>
  <si>
    <t xml:space="preserve">സ്ഥിരം സമിതി ചെയര്‍മാന്റെ പേരും ഒപ്പും </t>
  </si>
  <si>
    <t>സ്ഥലം</t>
  </si>
  <si>
    <t>തിയതി</t>
  </si>
  <si>
    <t xml:space="preserve">പദ്ധതിയിതര ചെലവ് ഇനങ്ങള്‍ക്കായി സ്ഥാപന മേധാവികള്‍ സമര്‍പ്പിച്ച  ശുപാര്‍ശകള്‍(സംക്ഷിപ്തം-സ്ഥിരം സമിതി അടിസ്ഥാനത്തില്‍ ) </t>
  </si>
  <si>
    <t xml:space="preserve">സ്ഥിരം സമിതിയുടെ പേര് </t>
  </si>
  <si>
    <t xml:space="preserve">തീരുമാന നമ്പരും തിയതിയും </t>
  </si>
  <si>
    <t>അനുബന്ധം-5.2</t>
  </si>
  <si>
    <t xml:space="preserve">(പാര2.3 iii,Vii കാണുക) </t>
  </si>
  <si>
    <t xml:space="preserve">പദ്ധതിയിതര വരവ് ഇനങ്ങള്‍ സംബന്ധിച്ച്  സ്ഥാപന മേധാവികള്‍ സമര്‍പ്പിച്ച  ശുപാര്‍ശകള്‍(സംക്ഷിപ്തം-സ്ഥിരം സമിതി അടിസ്ഥാനത്തില്‍ ) </t>
  </si>
  <si>
    <t>സ്ഥിരം സമിതി -1</t>
  </si>
  <si>
    <t>സ്ഥിരം സമിതി -2</t>
  </si>
  <si>
    <t>സ്ഥിരം സമിതി -3</t>
  </si>
  <si>
    <t>സ്ഥിരം സമിതി -4</t>
  </si>
  <si>
    <t>സ്ഥിരം സമിതി -5</t>
  </si>
  <si>
    <t>സ്ഥിരം സമിതി -6</t>
  </si>
  <si>
    <t>സ്ഥിരം സമിതി -7</t>
  </si>
  <si>
    <t xml:space="preserve">പദ്ധതിയിതര വരവ് ഇനങ്ങള്‍ സംബന്ധിച്ച്  സ്ഥാപന മേധാവികള്‍ സമര്‍പ്പിച്ച  ശുപാര്‍ശകള്‍(സ്ഥിരം സമിതി അടിസ്ഥാനത്തില്‍ ക്രോഡീകരിച്ചത് ) </t>
  </si>
  <si>
    <r>
      <t>Property Tax-</t>
    </r>
    <r>
      <rPr>
        <sz val="8"/>
        <color indexed="8"/>
        <rFont val="Calibri"/>
        <family val="2"/>
      </rPr>
      <t>വസ്തു നികുതി</t>
    </r>
  </si>
  <si>
    <r>
      <t>Service Tax-</t>
    </r>
    <r>
      <rPr>
        <sz val="8"/>
        <color indexed="8"/>
        <rFont val="Calibri"/>
        <family val="2"/>
      </rPr>
      <t>സേവന നികുതി</t>
    </r>
  </si>
  <si>
    <r>
      <t>Profession Tax-</t>
    </r>
    <r>
      <rPr>
        <sz val="8"/>
        <color indexed="8"/>
        <rFont val="Calibri"/>
        <family val="2"/>
      </rPr>
      <t>തൊഴില്‍ നികുതി</t>
    </r>
  </si>
  <si>
    <r>
      <t>Advertisement Tax-</t>
    </r>
    <r>
      <rPr>
        <sz val="8"/>
        <color indexed="8"/>
        <rFont val="Calibri"/>
        <family val="2"/>
      </rPr>
      <t>പരസ്യ നികുതി</t>
    </r>
  </si>
  <si>
    <r>
      <t>Show Tax-</t>
    </r>
    <r>
      <rPr>
        <sz val="8"/>
        <color indexed="8"/>
        <rFont val="Calibri"/>
        <family val="2"/>
      </rPr>
      <t>പ്രദര്‍ശന നികുതി</t>
    </r>
  </si>
  <si>
    <r>
      <t>Entertainment Tax-</t>
    </r>
    <r>
      <rPr>
        <sz val="8"/>
        <color indexed="8"/>
        <rFont val="Calibri"/>
        <family val="2"/>
      </rPr>
      <t>വിനോദനികുതി</t>
    </r>
  </si>
  <si>
    <r>
      <t>Toll-</t>
    </r>
    <r>
      <rPr>
        <sz val="8"/>
        <color indexed="8"/>
        <rFont val="Calibri"/>
        <family val="2"/>
      </rPr>
      <t>ടോള്‍</t>
    </r>
  </si>
  <si>
    <r>
      <t>Rent from Land and Buildings-</t>
    </r>
    <r>
      <rPr>
        <sz val="8"/>
        <color indexed="8"/>
        <rFont val="Calibri"/>
        <family val="2"/>
      </rPr>
      <t>സ്ഥലങ്ങളുടെയും കെട്ടിടങ്ങളുടെയും വാടക</t>
    </r>
  </si>
  <si>
    <r>
      <t>Daily Rentals from Panchayat Properties-</t>
    </r>
    <r>
      <rPr>
        <sz val="8"/>
        <color indexed="8"/>
        <rFont val="Calibri"/>
        <family val="2"/>
      </rPr>
      <t>പഞ്ചായത്ത്‌ സ്വത്തുകളുടെ ദിവസ വാടക</t>
    </r>
  </si>
  <si>
    <r>
      <t xml:space="preserve">Other Rents- </t>
    </r>
    <r>
      <rPr>
        <sz val="8"/>
        <color indexed="8"/>
        <rFont val="Calibri"/>
        <family val="2"/>
      </rPr>
      <t xml:space="preserve">മറ്റ് വാടകകള്‍ </t>
    </r>
  </si>
  <si>
    <r>
      <t>Empanelment &amp; Registration Charges/ Fees-</t>
    </r>
    <r>
      <rPr>
        <sz val="8"/>
        <color indexed="8"/>
        <rFont val="Calibri"/>
        <family val="2"/>
      </rPr>
      <t>രജിസ്ട്രേഷന്‍ ചാര്‍ജ്/ഫീസ്‌</t>
    </r>
  </si>
  <si>
    <r>
      <t>Licence Fees-</t>
    </r>
    <r>
      <rPr>
        <sz val="8"/>
        <color indexed="8"/>
        <rFont val="Calibri"/>
        <family val="2"/>
      </rPr>
      <t>ലൈസന്‍സ് ഫീസ്‌</t>
    </r>
  </si>
  <si>
    <r>
      <t>Fee for Grant of Permit</t>
    </r>
    <r>
      <rPr>
        <sz val="8"/>
        <color indexed="8"/>
        <rFont val="Calibri"/>
        <family val="2"/>
      </rPr>
      <t>-പെര്‍മിറ്റ്‌ ഫീസ്‌</t>
    </r>
  </si>
  <si>
    <r>
      <t>Penalties and Fines-</t>
    </r>
    <r>
      <rPr>
        <sz val="8"/>
        <color indexed="8"/>
        <rFont val="Calibri"/>
        <family val="2"/>
      </rPr>
      <t>ഫൈന്‍</t>
    </r>
  </si>
  <si>
    <r>
      <t>Service/ Administrative Charges-</t>
    </r>
    <r>
      <rPr>
        <sz val="8"/>
        <color indexed="8"/>
        <rFont val="Calibri"/>
        <family val="2"/>
      </rPr>
      <t>സര്‍വീസ്/അട്മിനിസ്ട്രെടിവ് ചാര്‍ജുകള്‍</t>
    </r>
  </si>
  <si>
    <r>
      <t>Sale of Products-</t>
    </r>
    <r>
      <rPr>
        <sz val="8"/>
        <color indexed="8"/>
        <rFont val="Calibri"/>
        <family val="2"/>
      </rPr>
      <t>ഉല്‍പ്പന്നങ്ങളുടെ വില</t>
    </r>
  </si>
  <si>
    <r>
      <t>Sale of Forms</t>
    </r>
    <r>
      <rPr>
        <sz val="8"/>
        <color indexed="8"/>
        <rFont val="Calibri"/>
        <family val="2"/>
      </rPr>
      <t>-ഫാറം വില</t>
    </r>
  </si>
  <si>
    <r>
      <t>Sale of stores &amp; Scrap-</t>
    </r>
    <r>
      <rPr>
        <sz val="8"/>
        <color indexed="8"/>
        <rFont val="Calibri"/>
        <family val="2"/>
      </rPr>
      <t>ഉപയോഗശൂന്യമായ വസ്തുക്കളുടെ വില്‍പ്പന</t>
    </r>
  </si>
  <si>
    <r>
      <t>Hire Charges of Vehicles-</t>
    </r>
    <r>
      <rPr>
        <sz val="8"/>
        <color indexed="8"/>
        <rFont val="Calibri"/>
        <family val="2"/>
      </rPr>
      <t>വാഹന വാടക</t>
    </r>
  </si>
  <si>
    <r>
      <t>Interest from Investments</t>
    </r>
    <r>
      <rPr>
        <sz val="8"/>
        <color indexed="8"/>
        <rFont val="Calibri"/>
        <family val="2"/>
      </rPr>
      <t>-നിക്ഷേപങ്ങളില്‍ നിന്നുള്ള പലിശ</t>
    </r>
  </si>
  <si>
    <r>
      <t>Dividend</t>
    </r>
    <r>
      <rPr>
        <sz val="8"/>
        <color indexed="8"/>
        <rFont val="Calibri"/>
        <family val="2"/>
      </rPr>
      <t>-നിക്ഷേപങ്ങളില്‍ നിന്നുള്ള അംശആദായം</t>
    </r>
  </si>
  <si>
    <r>
      <t>Profit on Sale of Investments-</t>
    </r>
    <r>
      <rPr>
        <sz val="8"/>
        <color indexed="8"/>
        <rFont val="Calibri"/>
        <family val="2"/>
      </rPr>
      <t>നിക്ഷേപങ്ങളുടെ വില്‍പ്പനയില്‍ നിന്നുള്ള ലാഭം</t>
    </r>
  </si>
  <si>
    <r>
      <t>Other Income from Investments-</t>
    </r>
    <r>
      <rPr>
        <sz val="8"/>
        <color indexed="8"/>
        <rFont val="Calibri"/>
        <family val="2"/>
      </rPr>
      <t>നിക്ഷേപങ്ങളില്‍ നിന്നുള്ള മറ്റു വരവുകള്‍</t>
    </r>
  </si>
  <si>
    <r>
      <t>Interest from Bank Accounts-</t>
    </r>
    <r>
      <rPr>
        <sz val="8"/>
        <color indexed="8"/>
        <rFont val="Calibri"/>
        <family val="2"/>
      </rPr>
      <t xml:space="preserve">ബാങ്ക് നിക്ഷേപങ്ങളില്‍ നിന്നുള്ള പലിശ </t>
    </r>
  </si>
  <si>
    <r>
      <t>Interest on Loans and Advances to Employees-</t>
    </r>
    <r>
      <rPr>
        <sz val="8"/>
        <color indexed="8"/>
        <rFont val="Calibri"/>
        <family val="2"/>
      </rPr>
      <t>ജീവനക്കാര്‍ക്ക് നല്‍കിയിട്ടുള്ള മുന്കൂറുകളില്‍ നിന്നുള്ള പലിശ</t>
    </r>
  </si>
  <si>
    <r>
      <t>Interest on Loans to Others-</t>
    </r>
    <r>
      <rPr>
        <sz val="8"/>
        <color indexed="8"/>
        <rFont val="Calibri"/>
        <family val="2"/>
      </rPr>
      <t>മറ്റ് വായ്പകളില്‍ നിന്നുള്ള പലിശ വരവുകള്‍</t>
    </r>
  </si>
  <si>
    <r>
      <t>Other Interest-</t>
    </r>
    <r>
      <rPr>
        <sz val="8"/>
        <color indexed="8"/>
        <rFont val="Calibri"/>
        <family val="2"/>
      </rPr>
      <t>മറ്റ് പലിശ വരവുകള്‍</t>
    </r>
  </si>
  <si>
    <r>
      <t>Deposits Forfeited-</t>
    </r>
    <r>
      <rPr>
        <sz val="8"/>
        <color indexed="8"/>
        <rFont val="Calibri"/>
        <family val="2"/>
      </rPr>
      <t>നിക്ഷേപങ്ങള്‍ കണ്ടുകെട്ടിയത്</t>
    </r>
  </si>
  <si>
    <r>
      <t>Lapsed Deposits-</t>
    </r>
    <r>
      <rPr>
        <sz val="8"/>
        <color indexed="8"/>
        <rFont val="Calibri"/>
        <family val="2"/>
      </rPr>
      <t>കാലഹരണപ്പെട്ട നിക്ഷേപങ്ങള്‍</t>
    </r>
  </si>
  <si>
    <r>
      <t>Insurance Claim Recovery-</t>
    </r>
    <r>
      <rPr>
        <sz val="8"/>
        <color indexed="8"/>
        <rFont val="Calibri"/>
        <family val="2"/>
      </rPr>
      <t>ഇന്ഷുറന്സ് ക്ലെയിം ലഭിച്ചത്</t>
    </r>
  </si>
  <si>
    <r>
      <t>Profit on Disposal of Fixed Assets-</t>
    </r>
    <r>
      <rPr>
        <sz val="8"/>
        <color indexed="8"/>
        <rFont val="Calibri"/>
        <family val="2"/>
      </rPr>
      <t>സ്ഥിര ആസ്തികളുടെ വില്പ്പനയിലുള്ള ലാഭം</t>
    </r>
  </si>
  <si>
    <r>
      <t>Recovery from Employees-</t>
    </r>
    <r>
      <rPr>
        <sz val="8"/>
        <color indexed="8"/>
        <rFont val="Calibri"/>
        <family val="2"/>
      </rPr>
      <t>ജീവനക്കാറില്‍ നിന്നുള്ള റിക്കവറികള്‍</t>
    </r>
  </si>
  <si>
    <t xml:space="preserve"> 2017-18ലെഗ്രാമ പഞ്ചായത്ത്    ബജറ്റ് വകയിരുത്ത ത്തലുകള്‍ക്കായുള്ള ശുപാര്‍ശകള്‍  രേഖപ്പെടുത്തുന്നതിനുള്ള ഫാറം </t>
  </si>
  <si>
    <t xml:space="preserve">പഞ്ചായത്തിന്റെ  പേര് </t>
  </si>
  <si>
    <t>അനുബന്ധം-4</t>
  </si>
  <si>
    <t>അനുബന്ധം-3</t>
  </si>
  <si>
    <t xml:space="preserve">(പാര2.3- IV,V കാണുക) </t>
  </si>
  <si>
    <t>സെക്രട്ടറിയുടെ പേരും ഒപ്പും -(തിയതി സഹിതം )</t>
  </si>
  <si>
    <t xml:space="preserve">പദ്ധതിയിതര വരവ്  ഇനങ്ങള്‍ സംബന്ധിച്ച്  ഘടക സ്ഥാപന മേധാവികള്‍ സമര്‍പ്പിക്കുന്ന ശുപാര്‍ശകള്‍ </t>
  </si>
  <si>
    <r>
      <t>Property Tax-</t>
    </r>
    <r>
      <rPr>
        <sz val="9"/>
        <color indexed="8"/>
        <rFont val="Meera"/>
      </rPr>
      <t>വസ്തു നികുതി</t>
    </r>
  </si>
  <si>
    <r>
      <t>Service Tax-</t>
    </r>
    <r>
      <rPr>
        <sz val="9"/>
        <color indexed="8"/>
        <rFont val="Meera"/>
      </rPr>
      <t>സേവന നികുതി</t>
    </r>
  </si>
  <si>
    <r>
      <t>Profession Tax-</t>
    </r>
    <r>
      <rPr>
        <sz val="9"/>
        <color indexed="8"/>
        <rFont val="Meera"/>
      </rPr>
      <t>തൊഴില്‍ നികുതി</t>
    </r>
  </si>
  <si>
    <r>
      <t>Advertisement Tax-</t>
    </r>
    <r>
      <rPr>
        <sz val="9"/>
        <color indexed="8"/>
        <rFont val="Meera"/>
      </rPr>
      <t>പരസ്യ നികുതി</t>
    </r>
  </si>
  <si>
    <r>
      <t>Show Tax-</t>
    </r>
    <r>
      <rPr>
        <sz val="9"/>
        <color indexed="8"/>
        <rFont val="Meera"/>
      </rPr>
      <t>പ്രദര്‍ശന നികുതി</t>
    </r>
  </si>
  <si>
    <r>
      <t>Entertainment Tax-</t>
    </r>
    <r>
      <rPr>
        <sz val="9"/>
        <color indexed="8"/>
        <rFont val="Meera"/>
      </rPr>
      <t>വിനോദനികുതി</t>
    </r>
  </si>
  <si>
    <r>
      <t>Toll-</t>
    </r>
    <r>
      <rPr>
        <sz val="9"/>
        <color indexed="8"/>
        <rFont val="Meera"/>
      </rPr>
      <t>ടോള്‍</t>
    </r>
  </si>
  <si>
    <r>
      <t>Land Conversion Cess-</t>
    </r>
    <r>
      <rPr>
        <sz val="9"/>
        <color indexed="8"/>
        <rFont val="Meera"/>
      </rPr>
      <t>ഭൂ പരിവര്‍ത്തന സെസ്</t>
    </r>
  </si>
  <si>
    <r>
      <t>Rent from Land and Buildings-</t>
    </r>
    <r>
      <rPr>
        <sz val="9"/>
        <color indexed="8"/>
        <rFont val="Meera"/>
      </rPr>
      <t>സ്ഥലങ്ങളുടെയും കെട്ടിടങ്ങളുടെയും വാടക</t>
    </r>
  </si>
  <si>
    <r>
      <t>Rent from Staff Quarters-</t>
    </r>
    <r>
      <rPr>
        <sz val="9"/>
        <color indexed="8"/>
        <rFont val="Meera"/>
      </rPr>
      <t>സ്റ്റാഫ് ക്വാര്‍ട്ടെഴ്സ് വാടക</t>
    </r>
  </si>
  <si>
    <r>
      <t xml:space="preserve">Rent from Auditoriums and Halls- </t>
    </r>
    <r>
      <rPr>
        <sz val="9"/>
        <color indexed="8"/>
        <rFont val="Meera"/>
      </rPr>
      <t>ആഡിറ്റോറിയം/ഹാള്‍ വാടക</t>
    </r>
  </si>
  <si>
    <r>
      <t>Daily Rentals from Panchayat Properties-</t>
    </r>
    <r>
      <rPr>
        <sz val="9"/>
        <color indexed="8"/>
        <rFont val="Meera"/>
      </rPr>
      <t>പഞ്ചായത്ത്‌ സ്വത്തുകളുടെ ദിവസ വാടക</t>
    </r>
  </si>
  <si>
    <r>
      <t xml:space="preserve">Other Rents- </t>
    </r>
    <r>
      <rPr>
        <sz val="9"/>
        <color indexed="8"/>
        <rFont val="Meera"/>
      </rPr>
      <t xml:space="preserve">മറ്റ് വാടകകള്‍ </t>
    </r>
  </si>
  <si>
    <r>
      <t>Empanelment &amp; Registration Charges/ Fees-</t>
    </r>
    <r>
      <rPr>
        <sz val="9"/>
        <color indexed="8"/>
        <rFont val="Meera"/>
      </rPr>
      <t>രജിസ്ട്രേഷന്‍ ചാര്‍ജ്/ഫീസ്‌</t>
    </r>
  </si>
  <si>
    <r>
      <t>Licence Fees-</t>
    </r>
    <r>
      <rPr>
        <sz val="9"/>
        <color indexed="8"/>
        <rFont val="Meera"/>
      </rPr>
      <t>ലൈസന്‍സ് ഫീസ്‌</t>
    </r>
  </si>
  <si>
    <r>
      <t>Fee for Grant of Permit</t>
    </r>
    <r>
      <rPr>
        <sz val="9"/>
        <color indexed="8"/>
        <rFont val="Meera"/>
      </rPr>
      <t>-പെര്‍മിറ്റ്‌ ഫീസ്‌</t>
    </r>
  </si>
  <si>
    <r>
      <t>Fees for Certificate or Extract-</t>
    </r>
    <r>
      <rPr>
        <sz val="9"/>
        <color indexed="8"/>
        <rFont val="Meera"/>
      </rPr>
      <t>സര്‍ടിഫിക്കറ്റ്/എക്സ്ട്രാക്റ്റ്‌ ഫീ</t>
    </r>
  </si>
  <si>
    <r>
      <t>Penalties and Fines-</t>
    </r>
    <r>
      <rPr>
        <sz val="9"/>
        <color indexed="8"/>
        <rFont val="Meera"/>
      </rPr>
      <t>ഫൈന്‍</t>
    </r>
  </si>
  <si>
    <r>
      <t>Miscellaneous Fees-</t>
    </r>
    <r>
      <rPr>
        <sz val="9"/>
        <color indexed="8"/>
        <rFont val="Meera"/>
      </rPr>
      <t xml:space="preserve">മറ്റ് ഫീസുകള്‍ </t>
    </r>
  </si>
  <si>
    <r>
      <t>User Charges Collected-</t>
    </r>
    <r>
      <rPr>
        <sz val="9"/>
        <color indexed="8"/>
        <rFont val="Meera"/>
      </rPr>
      <t xml:space="preserve">യൂസര്‍ ചാര്‍ജ് </t>
    </r>
  </si>
  <si>
    <r>
      <t>Service/ Administrative Charges-</t>
    </r>
    <r>
      <rPr>
        <sz val="9"/>
        <color indexed="8"/>
        <rFont val="Meera"/>
      </rPr>
      <t>സര്‍വീസ്/അട്മിനിസ്ട്രെടിവ് ചാര്‍ജുകള്‍</t>
    </r>
  </si>
  <si>
    <r>
      <t>Sale of Products-</t>
    </r>
    <r>
      <rPr>
        <sz val="9"/>
        <color indexed="8"/>
        <rFont val="Meera"/>
      </rPr>
      <t>ഉല്‍പ്പന്നങ്ങളുടെ വില</t>
    </r>
  </si>
  <si>
    <r>
      <t>Interest from Investments</t>
    </r>
    <r>
      <rPr>
        <sz val="9"/>
        <color indexed="8"/>
        <rFont val="Meera"/>
      </rPr>
      <t>-നിക്ഷേപങ്ങളില്‍ നിന്നുള്ള പലിശ</t>
    </r>
  </si>
  <si>
    <r>
      <t>Dividend</t>
    </r>
    <r>
      <rPr>
        <sz val="9"/>
        <color indexed="8"/>
        <rFont val="Meera"/>
      </rPr>
      <t>-നിക്ഷേപങ്ങളില്‍ നിന്നുള്ള അംശആദായം</t>
    </r>
  </si>
  <si>
    <r>
      <t>Profit on Sale of Investments-</t>
    </r>
    <r>
      <rPr>
        <sz val="9"/>
        <color indexed="8"/>
        <rFont val="Meera"/>
      </rPr>
      <t>നിക്ഷേപങ്ങളുടെ വില്‍പ്പനയില്‍ നിന്നുള്ള ലാഭം</t>
    </r>
  </si>
  <si>
    <r>
      <t>Other Income from Investments-</t>
    </r>
    <r>
      <rPr>
        <sz val="9"/>
        <color indexed="8"/>
        <rFont val="Meera"/>
      </rPr>
      <t>നിക്ഷേപങ്ങളില്‍ നിന്നുള്ള മറ്റു വരവുകള്‍</t>
    </r>
  </si>
  <si>
    <r>
      <t>Interest from Bank Accounts-</t>
    </r>
    <r>
      <rPr>
        <sz val="9"/>
        <color indexed="8"/>
        <rFont val="Meera"/>
      </rPr>
      <t xml:space="preserve">ബാങ്ക് നിക്ഷേപങ്ങളില്‍ നിന്നുള്ള പലിശ </t>
    </r>
  </si>
  <si>
    <r>
      <t>Interest on Loans and Advances to Employees-</t>
    </r>
    <r>
      <rPr>
        <sz val="9"/>
        <color indexed="8"/>
        <rFont val="Meera"/>
      </rPr>
      <t>ജീവനക്കാര്‍ക്ക് നല്‍കിയിട്ടുള്ള മുന്കൂറുകളില്‍ നിന്നുള്ള പലിശ</t>
    </r>
  </si>
  <si>
    <r>
      <t>Interest on Loans to Others-</t>
    </r>
    <r>
      <rPr>
        <sz val="9"/>
        <color indexed="8"/>
        <rFont val="Meera"/>
      </rPr>
      <t>മറ്റ് വായ്പകളില്‍ നിന്നുള്ള പലിശ വരവുകള്‍</t>
    </r>
  </si>
  <si>
    <r>
      <t>Other Interest-</t>
    </r>
    <r>
      <rPr>
        <sz val="9"/>
        <color indexed="8"/>
        <rFont val="Meera"/>
      </rPr>
      <t>മറ്റ് പലിശ വരവുകള്‍</t>
    </r>
  </si>
  <si>
    <r>
      <t>Deposits Forfeited-</t>
    </r>
    <r>
      <rPr>
        <sz val="9"/>
        <color indexed="8"/>
        <rFont val="Meera"/>
      </rPr>
      <t>നിക്ഷേപങ്ങള്‍ കണ്ടുകെട്ടിയത്</t>
    </r>
  </si>
  <si>
    <r>
      <t>Lapsed Deposits-</t>
    </r>
    <r>
      <rPr>
        <sz val="9"/>
        <color indexed="8"/>
        <rFont val="Meera"/>
      </rPr>
      <t>കാലഹരണപ്പെട്ട നിക്ഷേപങ്ങള്‍</t>
    </r>
  </si>
  <si>
    <r>
      <t>Insurance Claim Recovery-</t>
    </r>
    <r>
      <rPr>
        <sz val="9"/>
        <color indexed="8"/>
        <rFont val="Meera"/>
      </rPr>
      <t>ഇന്ഷുറന്സ് ക്ലെയിം ലഭിച്ചത്</t>
    </r>
  </si>
  <si>
    <r>
      <t>Profit on Disposal of Fixed Assets-</t>
    </r>
    <r>
      <rPr>
        <sz val="9"/>
        <color indexed="8"/>
        <rFont val="Meera"/>
      </rPr>
      <t>സ്ഥിര ആസ്തികളുടെ വില്പ്പനയിലുള്ള ലാഭം</t>
    </r>
  </si>
  <si>
    <r>
      <t>Recovery from Employees-</t>
    </r>
    <r>
      <rPr>
        <sz val="9"/>
        <color indexed="8"/>
        <rFont val="Meera"/>
      </rPr>
      <t>ജീവനക്കാറില്‍ നിന്നുള്ള റിക്കവറികള്‍</t>
    </r>
  </si>
  <si>
    <r>
      <t>General purpose fund-</t>
    </r>
    <r>
      <rPr>
        <sz val="9"/>
        <color indexed="8"/>
        <rFont val="Meera"/>
      </rPr>
      <t xml:space="preserve">ജനറല്‍ പര്‍പ്പസ് ഫണ്ട് </t>
    </r>
  </si>
  <si>
    <r>
      <rPr>
        <sz val="11"/>
        <color indexed="8"/>
        <rFont val="Meera"/>
      </rPr>
      <t>Sale of Forms</t>
    </r>
    <r>
      <rPr>
        <sz val="12"/>
        <color indexed="8"/>
        <rFont val="Meera"/>
      </rPr>
      <t>-ഫാറം വില</t>
    </r>
  </si>
  <si>
    <r>
      <t>Sale of stores &amp; Scrap-</t>
    </r>
    <r>
      <rPr>
        <sz val="10"/>
        <color indexed="8"/>
        <rFont val="Meera"/>
      </rPr>
      <t>ഉപയോഗശൂന്യമായ വസ്തുക്കളുടെ വില്‍പ്പന</t>
    </r>
  </si>
  <si>
    <r>
      <t>Miscellaneous Sales-</t>
    </r>
    <r>
      <rPr>
        <sz val="10"/>
        <color indexed="8"/>
        <rFont val="Meera"/>
      </rPr>
      <t>-മറ്റ് വസ്തുക്കളുടെ വില്‍പ്പന</t>
    </r>
  </si>
  <si>
    <r>
      <t>Hire Charges of Vehicles--</t>
    </r>
    <r>
      <rPr>
        <sz val="10"/>
        <color indexed="8"/>
        <rFont val="Meera"/>
      </rPr>
      <t>വാഹന വാടക</t>
    </r>
  </si>
  <si>
    <r>
      <t>Hire Charges of Tools, Machinery and Equipment--</t>
    </r>
    <r>
      <rPr>
        <sz val="10"/>
        <color indexed="8"/>
        <rFont val="Meera"/>
      </rPr>
      <t>-</t>
    </r>
    <r>
      <rPr>
        <sz val="10"/>
        <color indexed="8"/>
        <rFont val="Meera"/>
      </rPr>
      <t>ഉപകരണങ്ങളുടെ വാടക</t>
    </r>
  </si>
  <si>
    <r>
      <t>Recovery from Employees-</t>
    </r>
    <r>
      <rPr>
        <sz val="9"/>
        <color indexed="8"/>
        <rFont val="Calibri"/>
        <family val="2"/>
      </rPr>
      <t>ജീവനക്കാരില്‍ നിന്നുള്ള റിക്കവറികള്‍</t>
    </r>
  </si>
  <si>
    <r>
      <t>Salaries-</t>
    </r>
    <r>
      <rPr>
        <sz val="14"/>
        <color indexed="8"/>
        <rFont val="Calibri"/>
        <family val="2"/>
      </rPr>
      <t>ശമ്പളം</t>
    </r>
  </si>
  <si>
    <r>
      <t>Wages-</t>
    </r>
    <r>
      <rPr>
        <sz val="14"/>
        <color indexed="10"/>
        <rFont val="Calibri"/>
        <family val="2"/>
      </rPr>
      <t>കൂലി</t>
    </r>
  </si>
  <si>
    <r>
      <t>Bonus-</t>
    </r>
    <r>
      <rPr>
        <sz val="14"/>
        <color indexed="10"/>
        <rFont val="Calibri"/>
        <family val="2"/>
      </rPr>
      <t>ബോണസ്</t>
    </r>
  </si>
  <si>
    <r>
      <t>Travelling Allowances-</t>
    </r>
    <r>
      <rPr>
        <sz val="14"/>
        <color indexed="8"/>
        <rFont val="Calibri"/>
        <family val="2"/>
      </rPr>
      <t>യാത്രാ ബത്ത</t>
    </r>
  </si>
  <si>
    <r>
      <t>Other Benefits and Allowances-</t>
    </r>
    <r>
      <rPr>
        <sz val="14"/>
        <color indexed="8"/>
        <rFont val="Calibri"/>
        <family val="2"/>
      </rPr>
      <t>മറ്റ് ബത്തകള്‍</t>
    </r>
  </si>
  <si>
    <r>
      <t>Monthly Honorarium of Elected Representatives-</t>
    </r>
    <r>
      <rPr>
        <sz val="14"/>
        <color indexed="8"/>
        <rFont val="Calibri"/>
        <family val="2"/>
      </rPr>
      <t xml:space="preserve">ജനപ്രതിനിധികള്‍ക്കുള്ള ഓണറെ റിയം </t>
    </r>
  </si>
  <si>
    <r>
      <t>Sitting Fee of Elected Representatives-</t>
    </r>
    <r>
      <rPr>
        <sz val="14"/>
        <color indexed="8"/>
        <rFont val="Calibri"/>
        <family val="2"/>
      </rPr>
      <t>ജന പ്രതിനിധികള്‍ക്കുള്ള സിറ്റിംഗ് ഫീ</t>
    </r>
  </si>
  <si>
    <r>
      <t>Travelling Allowance of Elected Representatives-</t>
    </r>
    <r>
      <rPr>
        <sz val="14"/>
        <color indexed="8"/>
        <rFont val="Calibri"/>
        <family val="2"/>
      </rPr>
      <t>ജനപ്രതിനിധികള്‍ക്കുള്ള യാത്ര ബത്ത</t>
    </r>
  </si>
  <si>
    <r>
      <t>Pension Contributions-</t>
    </r>
    <r>
      <rPr>
        <sz val="14"/>
        <color indexed="8"/>
        <rFont val="Calibri"/>
        <family val="2"/>
      </rPr>
      <t>പെന്‍ഷന്‍ കോണ്‍ട്രിബ്യുഷന്‍</t>
    </r>
  </si>
  <si>
    <r>
      <t>Leave Salary Contributions-</t>
    </r>
    <r>
      <rPr>
        <sz val="14"/>
        <color indexed="8"/>
        <rFont val="Calibri"/>
        <family val="2"/>
      </rPr>
      <t>അവധി ശമ്പളം</t>
    </r>
  </si>
  <si>
    <r>
      <t>Other Terminal &amp; Retirement Benefits-</t>
    </r>
    <r>
      <rPr>
        <sz val="14"/>
        <color indexed="8"/>
        <rFont val="Calibri"/>
        <family val="2"/>
      </rPr>
      <t>മറ്റ് സേവന വിരാമ ആനുകൂല്യങ്ങള്‍</t>
    </r>
  </si>
  <si>
    <r>
      <t>Rent</t>
    </r>
    <r>
      <rPr>
        <sz val="14"/>
        <color indexed="8"/>
        <rFont val="Calibri"/>
        <family val="2"/>
      </rPr>
      <t>-വാടക</t>
    </r>
  </si>
  <si>
    <r>
      <t>Taxes-</t>
    </r>
    <r>
      <rPr>
        <sz val="14"/>
        <color indexed="8"/>
        <rFont val="Calibri"/>
        <family val="2"/>
      </rPr>
      <t>നികുതി</t>
    </r>
  </si>
  <si>
    <r>
      <t>Office Maintenance-</t>
    </r>
    <r>
      <rPr>
        <sz val="14"/>
        <color indexed="8"/>
        <rFont val="Calibri"/>
        <family val="2"/>
      </rPr>
      <t>ഓഫീസ് ചെലവുകള്‍</t>
    </r>
  </si>
  <si>
    <r>
      <t>Communication Expenses-</t>
    </r>
    <r>
      <rPr>
        <sz val="14"/>
        <color indexed="8"/>
        <rFont val="Calibri"/>
        <family val="2"/>
      </rPr>
      <t>വാര്‍ത്താ വിനിമയ ചെലവുകള്‍</t>
    </r>
  </si>
  <si>
    <r>
      <t>Books &amp; Periodicals-</t>
    </r>
    <r>
      <rPr>
        <sz val="14"/>
        <color indexed="8"/>
        <rFont val="Calibri"/>
        <family val="2"/>
      </rPr>
      <t>പുസ്തകങ്ങളും ആനുകാലികങ്ങളും</t>
    </r>
  </si>
  <si>
    <r>
      <t>Printing &amp; Stationery-</t>
    </r>
    <r>
      <rPr>
        <sz val="14"/>
        <color indexed="8"/>
        <rFont val="Calibri"/>
        <family val="2"/>
      </rPr>
      <t xml:space="preserve">അച്ചടിയും സ്റ്റേഷനറിയും  </t>
    </r>
  </si>
  <si>
    <r>
      <t>Insurance and Registration-</t>
    </r>
    <r>
      <rPr>
        <sz val="14"/>
        <color indexed="8"/>
        <rFont val="Calibri"/>
        <family val="2"/>
      </rPr>
      <t>ഇന്ഷുറന്‍സ്/രജിസ്ട്രേഷന്‍</t>
    </r>
  </si>
  <si>
    <r>
      <t>Audit Fees-</t>
    </r>
    <r>
      <rPr>
        <sz val="14"/>
        <color indexed="8"/>
        <rFont val="Calibri"/>
        <family val="2"/>
      </rPr>
      <t>ഓഡിറ്റ് ഫീ</t>
    </r>
  </si>
  <si>
    <r>
      <t>Legal Expenses-</t>
    </r>
    <r>
      <rPr>
        <sz val="14"/>
        <color indexed="8"/>
        <rFont val="Calibri"/>
        <family val="2"/>
      </rPr>
      <t>നീതി ന്യായസേവനങ്ങള്‍ക്കുള്ള ചെലവുകള്‍</t>
    </r>
  </si>
  <si>
    <r>
      <t>Professional &amp; Other Fees-</t>
    </r>
    <r>
      <rPr>
        <sz val="14"/>
        <color indexed="8"/>
        <rFont val="Calibri"/>
        <family val="2"/>
      </rPr>
      <t>പ്രൊഫഷണല്‍ സേവനങ്ങള്‍ക്കുള്ള ചെലവുകള്‍</t>
    </r>
  </si>
  <si>
    <r>
      <t>Advertisement &amp; Publicity-</t>
    </r>
    <r>
      <rPr>
        <sz val="14"/>
        <color indexed="8"/>
        <rFont val="Calibri"/>
        <family val="2"/>
      </rPr>
      <t>പരസ്യവും പ്രചരണവും</t>
    </r>
  </si>
  <si>
    <r>
      <t>Membership &amp; Subscriptions-</t>
    </r>
    <r>
      <rPr>
        <sz val="14"/>
        <color indexed="8"/>
        <rFont val="Calibri"/>
        <family val="2"/>
      </rPr>
      <t xml:space="preserve">മെമ്പര്‍ഷിപ്/വരിസംഖ്യ </t>
    </r>
  </si>
  <si>
    <r>
      <t>Election Expenses-</t>
    </r>
    <r>
      <rPr>
        <sz val="14"/>
        <color indexed="8"/>
        <rFont val="Calibri"/>
        <family val="2"/>
      </rPr>
      <t>തെരഞ്ഞെടുപ്പ് ചെലവുകള്‍</t>
    </r>
  </si>
  <si>
    <r>
      <t>Extra - ordinary Expenses-</t>
    </r>
    <r>
      <rPr>
        <sz val="14"/>
        <color indexed="8"/>
        <rFont val="Calibri"/>
        <family val="2"/>
      </rPr>
      <t>അസാധാരണ ചെലവുകള്‍</t>
    </r>
  </si>
  <si>
    <r>
      <t>Miscellaneous Administrative Expenses-</t>
    </r>
    <r>
      <rPr>
        <sz val="14"/>
        <color indexed="8"/>
        <rFont val="Calibri"/>
        <family val="2"/>
      </rPr>
      <t>മറ്റ് ഭരണ ചെലവുകള്‍</t>
    </r>
  </si>
  <si>
    <r>
      <t>Power-</t>
    </r>
    <r>
      <rPr>
        <sz val="14"/>
        <color indexed="8"/>
        <rFont val="Calibri"/>
        <family val="2"/>
      </rPr>
      <t>വൈദ്യുതി/ഊര്‍ജം</t>
    </r>
  </si>
  <si>
    <r>
      <t>Diesel, Petrol, Gas &amp; Lubricants-</t>
    </r>
    <r>
      <rPr>
        <sz val="14"/>
        <color indexed="8"/>
        <rFont val="Calibri"/>
        <family val="2"/>
      </rPr>
      <t xml:space="preserve"> ഡീസല്‍ പെട്രോള്‍ , ഓയില്‍ , ലൂബ്രിക്കന്‍റ്</t>
    </r>
  </si>
  <si>
    <r>
      <t>Water Charges for Drinking Water Schemes-</t>
    </r>
    <r>
      <rPr>
        <sz val="14"/>
        <color indexed="8"/>
        <rFont val="Calibri"/>
        <family val="2"/>
      </rPr>
      <t>വാട്ടര്‍ ചാര്‍ജ്</t>
    </r>
  </si>
  <si>
    <r>
      <t>Hire Charges-</t>
    </r>
    <r>
      <rPr>
        <sz val="14"/>
        <color indexed="8"/>
        <rFont val="Calibri"/>
        <family val="2"/>
      </rPr>
      <t>വാടക</t>
    </r>
  </si>
  <si>
    <r>
      <t>Repairs &amp; Maintenance - Infrastructure Assets - Buildings-</t>
    </r>
    <r>
      <rPr>
        <sz val="14"/>
        <color indexed="8"/>
        <rFont val="Calibri"/>
        <family val="2"/>
      </rPr>
      <t>സംരക്ഷണവും അറ്റകുറ്റപ്പണികളും-പൊതു കെട്ടിടങ്ങള്‍</t>
    </r>
  </si>
  <si>
    <r>
      <t>Repairs &amp; Maintenance - Infrastructure Assets - Roads-</t>
    </r>
    <r>
      <rPr>
        <sz val="14"/>
        <color indexed="8"/>
        <rFont val="Calibri"/>
        <family val="2"/>
      </rPr>
      <t>സംരക്ഷണവും അറ്റകുറ്റപ്പണികളും-റോഡുകള്‍</t>
    </r>
  </si>
  <si>
    <r>
      <t>Repairs &amp; Maintenance - Lanes-</t>
    </r>
    <r>
      <rPr>
        <sz val="14"/>
        <color indexed="8"/>
        <rFont val="Calibri"/>
        <family val="2"/>
      </rPr>
      <t>സംരക്ഷണവും അറ്റകുറ്റപ്പണികളും--ലെയിനുകള്‍</t>
    </r>
  </si>
  <si>
    <r>
      <t>Repairs &amp; Maintenance Culverts &amp; Bridges-</t>
    </r>
    <r>
      <rPr>
        <sz val="14"/>
        <color indexed="8"/>
        <rFont val="Calibri"/>
        <family val="2"/>
      </rPr>
      <t>സംരക്ഷണവും അറ്റകുറ്റപ്പണികളും--പാലങ്ങളും കലുങ്ക്കളും</t>
    </r>
  </si>
  <si>
    <r>
      <t>Repairs &amp; Maintenance - Drinking Water-</t>
    </r>
    <r>
      <rPr>
        <sz val="14"/>
        <color indexed="8"/>
        <rFont val="Calibri"/>
        <family val="2"/>
      </rPr>
      <t>സംരക്ഷണവും അറ്റകുറ്റപ്പണികളും-കുടിവെള്ള പദ്ധതികള്‍</t>
    </r>
  </si>
  <si>
    <r>
      <t>Repairs &amp; Maintenance Irrigation-</t>
    </r>
    <r>
      <rPr>
        <sz val="14"/>
        <color indexed="8"/>
        <rFont val="Calibri"/>
        <family val="2"/>
      </rPr>
      <t>സംരക്ഷണവും അറ്റകുറ്റപ്പണികളും-ജല സേചന പദ്ധതികള്‍</t>
    </r>
  </si>
  <si>
    <r>
      <t>Repairs &amp; Maintenance - Electricity</t>
    </r>
    <r>
      <rPr>
        <sz val="14"/>
        <color indexed="8"/>
        <rFont val="Calibri"/>
        <family val="2"/>
      </rPr>
      <t>സംരക്ഷണവും അറ്റകുറ്റപ്പണികളും-വൈദ്യുതി</t>
    </r>
  </si>
  <si>
    <r>
      <t>Repairs &amp; Maintenance - Waste Treatment-</t>
    </r>
    <r>
      <rPr>
        <sz val="14"/>
        <color indexed="8"/>
        <rFont val="Calibri"/>
        <family val="2"/>
      </rPr>
      <t>സംരക്ഷണവും അറ്റകുറ്റപ്പണികളും-മാലിന്യ നിര്‍മാര്‍ജന പദ്ധതികള്‍</t>
    </r>
  </si>
  <si>
    <r>
      <t>Repairs &amp; Maintenance - Movable Assets-</t>
    </r>
    <r>
      <rPr>
        <sz val="14"/>
        <color indexed="8"/>
        <rFont val="Calibri"/>
        <family val="2"/>
      </rPr>
      <t>സംരക്ഷണവും അറ്റകുറ്റപ്പണികളും-ജംഗമ ആസ്തികള്‍</t>
    </r>
  </si>
  <si>
    <r>
      <t>Repairs &amp; Maintenance -Other Fixed Assets-</t>
    </r>
    <r>
      <rPr>
        <sz val="14"/>
        <color indexed="8"/>
        <rFont val="Calibri"/>
        <family val="2"/>
      </rPr>
      <t>സംരക്ഷണവും അറ്റകുറ്റപ്പണികളും-മറ്റ് സ്ഥിര ആസ്തികള്‍</t>
    </r>
  </si>
  <si>
    <r>
      <t>Other Operating and maintenance expenses-</t>
    </r>
    <r>
      <rPr>
        <sz val="14"/>
        <color indexed="8"/>
        <rFont val="Calibri"/>
        <family val="2"/>
      </rPr>
      <t>മറ്റ് നടത്തിപ്പ്/മെയിന്റനന്‍സ് ചെലവുകള്‍</t>
    </r>
  </si>
  <si>
    <r>
      <t>Interest on Loans from Central Government-</t>
    </r>
    <r>
      <rPr>
        <sz val="14"/>
        <color indexed="8"/>
        <rFont val="Calibri"/>
        <family val="2"/>
      </rPr>
      <t xml:space="preserve">കേന്ദ്ര സര്‍ക്കാര്‍ വായ്പകളിന്മേലുള്ള പലിശ </t>
    </r>
  </si>
  <si>
    <r>
      <t>Interest on Loans from State Government-</t>
    </r>
    <r>
      <rPr>
        <sz val="14"/>
        <color indexed="8"/>
        <rFont val="Calibri"/>
        <family val="2"/>
      </rPr>
      <t>സംസ്ഥാന  സര്‍ക്കാര്‍ വായ്പകളിന്മേലുള്ള പലിശ</t>
    </r>
  </si>
  <si>
    <r>
      <t>Interest on Loans from Government Bodies &amp; Associations-</t>
    </r>
    <r>
      <rPr>
        <sz val="14"/>
        <color indexed="8"/>
        <rFont val="Calibri"/>
        <family val="2"/>
      </rPr>
      <t>സര്‍ക്കാര്‍സ്ഥാപനങ്ങളില്‍ നിന്നുള്ള  വായ്പകളിന്മേലുള്ള പലിശ</t>
    </r>
  </si>
  <si>
    <r>
      <t>Interest on Loans from International Agencies-</t>
    </r>
    <r>
      <rPr>
        <sz val="14"/>
        <color indexed="8"/>
        <rFont val="Calibri"/>
        <family val="2"/>
      </rPr>
      <t>അന്തര്‍ദേശീയ ഏജന്‍സികളില്‍ നിന്നുള്ള വായ്പകളിന്മേലുള്ള പലിശ</t>
    </r>
  </si>
  <si>
    <r>
      <t>Interest on loans from banks-</t>
    </r>
    <r>
      <rPr>
        <sz val="14"/>
        <color indexed="8"/>
        <rFont val="Calibri"/>
        <family val="2"/>
      </rPr>
      <t>ബാങ്ക് വായ്പകളിന്മേല്‍ ഉള്ള പലിശ</t>
    </r>
  </si>
  <si>
    <r>
      <t>Interest on loans from financial institutions</t>
    </r>
    <r>
      <rPr>
        <sz val="14"/>
        <color indexed="8"/>
        <rFont val="Calibri"/>
        <family val="2"/>
      </rPr>
      <t xml:space="preserve"> - മറ്റ് ധനകാര്യ സ്ഥാപനങ്ങളില്‍ നിന്നുള്ള വായ്പകളിന്മേല്‍ ഉള്ള പലിശ</t>
    </r>
  </si>
  <si>
    <r>
      <t>Other Interests-</t>
    </r>
    <r>
      <rPr>
        <sz val="14"/>
        <color indexed="8"/>
        <rFont val="Calibri"/>
        <family val="2"/>
      </rPr>
      <t>പലിശ നല്‍കല്‍-മറ്റിനങ്ങള്‍</t>
    </r>
  </si>
  <si>
    <r>
      <t>Bank Charges-</t>
    </r>
    <r>
      <rPr>
        <sz val="14"/>
        <color indexed="8"/>
        <rFont val="Calibri"/>
        <family val="2"/>
      </rPr>
      <t>ബാങ്ക് ചാര്‍ജ് നല്‍കല്‍</t>
    </r>
  </si>
  <si>
    <r>
      <t>Other Finance Expenses-</t>
    </r>
    <r>
      <rPr>
        <sz val="14"/>
        <color indexed="8"/>
        <rFont val="Calibri"/>
        <family val="2"/>
      </rPr>
      <t>ധനകാര്യ ഇടപാടുകള്‍ക്കുള്ള മറ്റ് ചെലവുകള്‍</t>
    </r>
  </si>
  <si>
    <r>
      <t>ശ്രദ്ധിക്കുക- ചുവന്ന അക്കങ്ങളുള്ള സെല്ലുകള്‍ പൂരിപ്പിക്കെണ്ടതില്ല , അടുത്ത വര്‍ഷം പണം ലഭിക്കുമെന്ന് ഉറപ്പുണ്ടെങ്കില്‍ ആയത് മൂന്നാം കോളത്തില്‍ ചേര്‍ക്കുക. ആകെ പ്രതീക്ഷിക്കുന്ന വരവ്  റവന്യു ചെലവിനു മാത്രമേ  മാറ്റിവെക്കാന്‍ കഴിയൂ എങ്കില്‍ അഞ്ചാം കോളത്തില്‍ ചുവന്ന അക്കത്തില്‍ രേഖപ്പെടുത്തല്‍ ഉണ്ടാകും.ആകെ പ്രതീക്ഷിക്കുന്ന വരവ്  മൂല ധന  ചെലവിനു മാത്രമേ  മാറ്റിവെക്കാന്‍ കഴിയൂ എങ്കില്‍ നാലാം  കോളത്തില്‍ ചുവന്ന അക്കത്തില്‍ രേഖപ്പെടുത്തല്‍ ഉണ്ടാകും.  .ആകെ പ്രതീക്ഷിക്കുന്ന വരവ്   റവന്യു ചെലവിനും മൂല ധന  ചെലവിനും    മാറ്റിവെക്കാന്‍ കഴിയുമെങ്കില്‍ ആകെ വരവ് മൂന്നാം കോളത്തില്‍ രേഖപ്പെടുത്തുക. തുടര്‍ന്നു   നാലാം  കോളത്തില്‍ റവന്യു ചെലവിനു ള്ള സംഖ്യ രേഖപ്പെടുത്തുക. ബാക്കി സംഖ്യ auto calculation വഴി അഞ്ചാം കോളത്തിലേക്ക് ലിങ്ക് ചെയ്തിട്ടുണ്ട്.</t>
    </r>
    <r>
      <rPr>
        <sz val="12"/>
        <color indexed="40"/>
        <rFont val="Meera"/>
      </rPr>
      <t>ഏതെങ്കിലും സെല്ലുകള്‍ കറുത്ത നിറത്തില്‍ ഫില്‍ ആയിട്ടുണ്ടെങ്കില്‍ ആ വരിയിലെ സംഖ്യകള്‍ പ്രത്യേകം ശ്രദ്ധിക്കണം</t>
    </r>
    <r>
      <rPr>
        <sz val="12"/>
        <color indexed="10"/>
        <rFont val="Meera"/>
      </rPr>
      <t xml:space="preserve"> </t>
    </r>
  </si>
  <si>
    <t>2020-2021</t>
  </si>
  <si>
    <t>2021-2022</t>
  </si>
  <si>
    <t>2018-19</t>
  </si>
  <si>
    <t>2017-18</t>
  </si>
  <si>
    <t>2016-17</t>
  </si>
  <si>
    <t>2022-2023</t>
  </si>
  <si>
    <t>പഞ്ചായത്തിന്‍റെ പേര്</t>
  </si>
  <si>
    <t xml:space="preserve">പദ്ധതിയിതര ചെലവ്  ഇനങ്ങള്‍ക്കായി ഘടക സ്ഥാപന മേധാവികള്‍ സമര്‍പ്പിക്കുന്ന ശുപാര്‍ശകള്‍ </t>
  </si>
  <si>
    <t>2023-2024</t>
  </si>
  <si>
    <t>2024-2025</t>
  </si>
  <si>
    <t>2025-2026</t>
  </si>
  <si>
    <t>Budget for the Year 2023-2024 വരവ്</t>
  </si>
  <si>
    <t>Budget for the Year 2023-2024 മടക്കി നല്‍കല്‍</t>
  </si>
  <si>
    <t xml:space="preserve"> 2023-24ലെ ഗ്രാമ പഞ്ചായത്ത്    ബജറ്റ് വകയിരുത്ത ത്തലുകള്‍ക്കായുള്ള ശുപാര്‍ശകള്‍  രേഖപ്പെടുത്തുന്നതിനുള്ള ഫാറം </t>
  </si>
  <si>
    <t>OKKAL GRAMA PANCHAYAT</t>
  </si>
  <si>
    <t>PINDIMANA GRAMA PANCHAYAT</t>
  </si>
  <si>
    <t>Actuals as per balance sheet schedule-2022-2023(equals opening balance of 2023-2024)</t>
  </si>
  <si>
    <t>in the case of 2025-2026 budget formulation -Actuals as per balance sheet schedule-2022-2023(equals opening balance of 2023-2024)</t>
  </si>
  <si>
    <t>2025-2026  ലഭ്യമാകുന്ന എല്ലാ ഗ്രാന്റുകളും ഫണ്ടുകളും (ബി ഫണ്ട്, ജനറല്‍ പര്‍പ്പസ് ഫണ്ട് ഒഴികെ )ഈ വര്‍ക്ക് ഷീറ്റില്‍ ഉള്‍പ്പെടുത്തണം.</t>
  </si>
  <si>
    <t xml:space="preserve">2025-2026ലെ ആകെ പ്ലാന്‍ റവന്യു ചെലവുകള്‍ </t>
  </si>
  <si>
    <t xml:space="preserve">2025-2026  ലെ ആകെ മൂലധന (പ്ലാന്‍)  ചെലവുകള്‍ </t>
  </si>
  <si>
    <t xml:space="preserve">TOTAL </t>
  </si>
  <si>
    <t xml:space="preserve">കൂവപ്പടി </t>
  </si>
  <si>
    <t>KOOVAPPADY</t>
  </si>
</sst>
</file>

<file path=xl/styles.xml><?xml version="1.0" encoding="utf-8"?>
<styleSheet xmlns="http://schemas.openxmlformats.org/spreadsheetml/2006/main">
  <numFmts count="2">
    <numFmt numFmtId="164" formatCode="_(* #,##0_);_(* \(#,##0\);_(* &quot;-&quot;_);_(@_)"/>
    <numFmt numFmtId="165" formatCode="_(* #,##0.00_);_(* \(#,##0.00\);_(* &quot;-&quot;??_);_(@_)"/>
  </numFmts>
  <fonts count="72">
    <font>
      <sz val="11"/>
      <color theme="1"/>
      <name val="Calibri"/>
      <family val="2"/>
      <scheme val="minor"/>
    </font>
    <font>
      <b/>
      <sz val="10"/>
      <name val="Arial"/>
      <family val="2"/>
    </font>
    <font>
      <sz val="10"/>
      <name val="Arial"/>
      <family val="2"/>
    </font>
    <font>
      <sz val="11"/>
      <color indexed="8"/>
      <name val="Calibri"/>
      <family val="2"/>
    </font>
    <font>
      <sz val="11"/>
      <color indexed="8"/>
      <name val="Calibri"/>
      <family val="2"/>
    </font>
    <font>
      <b/>
      <sz val="14"/>
      <color indexed="8"/>
      <name val="Calibri"/>
      <family val="2"/>
    </font>
    <font>
      <sz val="8"/>
      <color indexed="8"/>
      <name val="Calibri"/>
      <family val="2"/>
    </font>
    <font>
      <b/>
      <sz val="12"/>
      <color indexed="8"/>
      <name val="Calibri"/>
      <family val="2"/>
    </font>
    <font>
      <b/>
      <sz val="14"/>
      <name val="Calibri"/>
      <family val="2"/>
    </font>
    <font>
      <b/>
      <sz val="11"/>
      <color indexed="8"/>
      <name val="Calibri"/>
      <family val="2"/>
    </font>
    <font>
      <b/>
      <sz val="14"/>
      <color indexed="8"/>
      <name val="Arial Rounded MT Bold"/>
      <family val="2"/>
    </font>
    <font>
      <b/>
      <sz val="10"/>
      <color indexed="8"/>
      <name val="Calibri"/>
      <family val="2"/>
    </font>
    <font>
      <sz val="9"/>
      <color indexed="8"/>
      <name val="Calibri"/>
      <family val="2"/>
    </font>
    <font>
      <b/>
      <sz val="12"/>
      <color indexed="8"/>
      <name val="Arial Rounded MT Bold"/>
      <family val="2"/>
    </font>
    <font>
      <b/>
      <sz val="9"/>
      <color indexed="8"/>
      <name val="Calibri"/>
      <family val="2"/>
    </font>
    <font>
      <b/>
      <sz val="8"/>
      <color indexed="8"/>
      <name val="Calibri"/>
      <family val="2"/>
    </font>
    <font>
      <b/>
      <sz val="11"/>
      <color indexed="8"/>
      <name val="Arial"/>
      <family val="2"/>
    </font>
    <font>
      <b/>
      <sz val="12"/>
      <color indexed="8"/>
      <name val="Arial"/>
      <family val="2"/>
    </font>
    <font>
      <sz val="9"/>
      <color indexed="81"/>
      <name val="Tahoma"/>
      <family val="2"/>
    </font>
    <font>
      <b/>
      <sz val="9"/>
      <color indexed="81"/>
      <name val="Tahoma"/>
      <family val="2"/>
    </font>
    <font>
      <sz val="12"/>
      <color indexed="8"/>
      <name val="Calibri"/>
      <family val="2"/>
    </font>
    <font>
      <sz val="9"/>
      <color indexed="10"/>
      <name val="Calibri"/>
      <family val="2"/>
    </font>
    <font>
      <sz val="10"/>
      <color indexed="8"/>
      <name val="Calibri"/>
      <family val="2"/>
    </font>
    <font>
      <b/>
      <sz val="12"/>
      <name val="Calibri"/>
      <family val="2"/>
    </font>
    <font>
      <sz val="12"/>
      <color indexed="8"/>
      <name val="Arial Rounded MT Bold"/>
      <family val="2"/>
    </font>
    <font>
      <sz val="11"/>
      <color indexed="8"/>
      <name val="Arial Rounded MT Bold"/>
      <family val="2"/>
    </font>
    <font>
      <sz val="10"/>
      <color indexed="8"/>
      <name val="Meera"/>
    </font>
    <font>
      <sz val="11"/>
      <color indexed="8"/>
      <name val="Meera"/>
    </font>
    <font>
      <sz val="8"/>
      <color indexed="8"/>
      <name val="Meera"/>
    </font>
    <font>
      <sz val="12"/>
      <color indexed="8"/>
      <name val="Meera"/>
    </font>
    <font>
      <sz val="9"/>
      <color indexed="8"/>
      <name val="Meera"/>
    </font>
    <font>
      <sz val="14"/>
      <color indexed="8"/>
      <name val="Calibri"/>
      <family val="2"/>
    </font>
    <font>
      <sz val="14"/>
      <color indexed="8"/>
      <name val="Meera"/>
    </font>
    <font>
      <sz val="14"/>
      <color indexed="10"/>
      <name val="Calibri"/>
      <family val="2"/>
    </font>
    <font>
      <sz val="12"/>
      <color indexed="40"/>
      <name val="Meera"/>
    </font>
    <font>
      <sz val="12"/>
      <color indexed="10"/>
      <name val="Meera"/>
    </font>
    <font>
      <sz val="11"/>
      <color theme="1"/>
      <name val="Calibri"/>
      <family val="2"/>
      <scheme val="minor"/>
    </font>
    <font>
      <b/>
      <sz val="11"/>
      <color theme="1"/>
      <name val="Calibri"/>
      <family val="2"/>
      <scheme val="minor"/>
    </font>
    <font>
      <sz val="11"/>
      <color theme="1"/>
      <name val="Arial Narrow"/>
      <family val="2"/>
    </font>
    <font>
      <sz val="11"/>
      <color theme="1"/>
      <name val="Arial Rounded MT Bold"/>
      <family val="2"/>
    </font>
    <font>
      <sz val="9"/>
      <color theme="1"/>
      <name val="Calibri"/>
      <family val="2"/>
      <scheme val="minor"/>
    </font>
    <font>
      <b/>
      <sz val="10"/>
      <color theme="1"/>
      <name val="Calibri"/>
      <family val="2"/>
      <scheme val="minor"/>
    </font>
    <font>
      <sz val="8"/>
      <color theme="1"/>
      <name val="Calibri"/>
      <family val="2"/>
      <scheme val="minor"/>
    </font>
    <font>
      <sz val="12"/>
      <color theme="1"/>
      <name val="Calibri"/>
      <family val="2"/>
      <scheme val="minor"/>
    </font>
    <font>
      <b/>
      <sz val="11"/>
      <color rgb="FF000000"/>
      <name val="Trebuchet MS"/>
      <family val="2"/>
    </font>
    <font>
      <sz val="14"/>
      <color theme="1"/>
      <name val="Calibri"/>
      <family val="2"/>
      <scheme val="minor"/>
    </font>
    <font>
      <sz val="10"/>
      <color rgb="FF000000"/>
      <name val="Arial Narrow"/>
      <family val="2"/>
    </font>
    <font>
      <b/>
      <sz val="14"/>
      <color theme="1"/>
      <name val="Calibri"/>
      <family val="2"/>
      <scheme val="minor"/>
    </font>
    <font>
      <b/>
      <sz val="16"/>
      <color rgb="FFFF0000"/>
      <name val="Calibri"/>
      <family val="2"/>
      <scheme val="minor"/>
    </font>
    <font>
      <sz val="12"/>
      <color theme="1"/>
      <name val="Times New Roman"/>
      <family val="1"/>
    </font>
    <font>
      <sz val="11"/>
      <color theme="1"/>
      <name val="Meera"/>
    </font>
    <font>
      <sz val="10"/>
      <color theme="1"/>
      <name val="Meera"/>
    </font>
    <font>
      <sz val="10"/>
      <color theme="1"/>
      <name val="Calibri"/>
      <family val="2"/>
      <scheme val="minor"/>
    </font>
    <font>
      <sz val="10"/>
      <color theme="1"/>
      <name val="Arial Rounded MT Bold"/>
      <family val="2"/>
    </font>
    <font>
      <sz val="8"/>
      <color theme="1"/>
      <name val="Meera"/>
    </font>
    <font>
      <b/>
      <sz val="11"/>
      <color theme="1"/>
      <name val="Meera"/>
    </font>
    <font>
      <b/>
      <sz val="12"/>
      <color theme="1"/>
      <name val="Times New Roman"/>
      <family val="1"/>
    </font>
    <font>
      <sz val="9"/>
      <color theme="1"/>
      <name val="Times New Roman"/>
      <family val="1"/>
    </font>
    <font>
      <sz val="9"/>
      <color theme="1"/>
      <name val="Meera"/>
    </font>
    <font>
      <sz val="14"/>
      <color theme="1"/>
      <name val="Meera"/>
    </font>
    <font>
      <sz val="14"/>
      <color rgb="FFFF0000"/>
      <name val="Meera"/>
    </font>
    <font>
      <b/>
      <sz val="14"/>
      <color theme="1"/>
      <name val="Meera"/>
    </font>
    <font>
      <b/>
      <sz val="12"/>
      <color theme="1"/>
      <name val="Meera"/>
    </font>
    <font>
      <sz val="12"/>
      <color theme="1"/>
      <name val="Meera"/>
    </font>
    <font>
      <sz val="12"/>
      <color rgb="FFFF0000"/>
      <name val="Meera"/>
    </font>
    <font>
      <sz val="20"/>
      <color rgb="FFFF0000"/>
      <name val="Calibri"/>
      <family val="2"/>
      <scheme val="minor"/>
    </font>
    <font>
      <b/>
      <sz val="10"/>
      <color theme="1"/>
      <name val="Times New Roman"/>
      <family val="1"/>
    </font>
    <font>
      <sz val="10"/>
      <color theme="1"/>
      <name val="Times New Roman"/>
      <family val="1"/>
    </font>
    <font>
      <sz val="12"/>
      <color theme="1"/>
      <name val="Arial Narrow"/>
      <family val="2"/>
    </font>
    <font>
      <b/>
      <sz val="28"/>
      <color theme="1"/>
      <name val="Calibri"/>
      <family val="2"/>
      <scheme val="minor"/>
    </font>
    <font>
      <b/>
      <sz val="22"/>
      <color theme="1"/>
      <name val="Calibri"/>
      <family val="2"/>
      <scheme val="minor"/>
    </font>
    <font>
      <sz val="11"/>
      <color rgb="FFFF0000"/>
      <name val="Calibri"/>
      <family val="2"/>
      <scheme val="minor"/>
    </font>
  </fonts>
  <fills count="14">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40"/>
        <bgColor indexed="64"/>
      </patternFill>
    </fill>
    <fill>
      <patternFill patternType="solid">
        <fgColor indexed="11"/>
        <bgColor indexed="64"/>
      </patternFill>
    </fill>
    <fill>
      <patternFill patternType="solid">
        <fgColor indexed="43"/>
        <bgColor indexed="64"/>
      </patternFill>
    </fill>
    <fill>
      <patternFill patternType="solid">
        <fgColor indexed="55"/>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FFFF99"/>
        <bgColor indexed="64"/>
      </patternFill>
    </fill>
  </fills>
  <borders count="25">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s>
  <cellStyleXfs count="2">
    <xf numFmtId="0" fontId="0" fillId="0" borderId="0"/>
    <xf numFmtId="165" fontId="3" fillId="0" borderId="0" applyFont="0" applyFill="0" applyBorder="0" applyAlignment="0" applyProtection="0"/>
  </cellStyleXfs>
  <cellXfs count="337">
    <xf numFmtId="0" fontId="0" fillId="0" borderId="0" xfId="0"/>
    <xf numFmtId="0" fontId="0" fillId="2" borderId="0" xfId="0" applyFill="1"/>
    <xf numFmtId="0" fontId="0" fillId="3" borderId="0" xfId="0" applyFill="1"/>
    <xf numFmtId="0" fontId="0" fillId="4" borderId="0" xfId="0" applyFill="1"/>
    <xf numFmtId="0" fontId="5" fillId="5" borderId="0" xfId="0" applyFont="1" applyFill="1"/>
    <xf numFmtId="0" fontId="5" fillId="0" borderId="0" xfId="0" applyFont="1"/>
    <xf numFmtId="0" fontId="5" fillId="6" borderId="0" xfId="0" applyFont="1" applyFill="1"/>
    <xf numFmtId="0" fontId="5" fillId="4" borderId="0" xfId="0" applyFont="1" applyFill="1"/>
    <xf numFmtId="0" fontId="6" fillId="0" borderId="1" xfId="0" applyFont="1" applyBorder="1" applyAlignment="1">
      <alignment horizontal="center" wrapText="1"/>
    </xf>
    <xf numFmtId="0" fontId="5" fillId="5" borderId="2" xfId="0" applyFont="1" applyFill="1" applyBorder="1"/>
    <xf numFmtId="0" fontId="5" fillId="0" borderId="2" xfId="0" applyFont="1" applyBorder="1"/>
    <xf numFmtId="0" fontId="0" fillId="0" borderId="2" xfId="0" applyBorder="1"/>
    <xf numFmtId="0" fontId="5" fillId="6" borderId="2" xfId="0" applyFont="1" applyFill="1" applyBorder="1"/>
    <xf numFmtId="0" fontId="0" fillId="0" borderId="0" xfId="0" applyAlignment="1">
      <alignment wrapText="1"/>
    </xf>
    <xf numFmtId="0" fontId="6" fillId="0" borderId="0" xfId="0" applyFont="1" applyAlignment="1">
      <alignment horizontal="center" wrapText="1"/>
    </xf>
    <xf numFmtId="49" fontId="1" fillId="7" borderId="0" xfId="0" applyNumberFormat="1" applyFont="1" applyFill="1"/>
    <xf numFmtId="0" fontId="1" fillId="7" borderId="0" xfId="0" applyFont="1" applyFill="1"/>
    <xf numFmtId="49" fontId="0" fillId="0" borderId="0" xfId="0" applyNumberFormat="1"/>
    <xf numFmtId="0" fontId="2" fillId="0" borderId="0" xfId="0" applyFont="1"/>
    <xf numFmtId="0" fontId="0" fillId="0" borderId="2" xfId="0" applyBorder="1" applyAlignment="1" applyProtection="1">
      <alignment wrapText="1"/>
      <protection hidden="1"/>
    </xf>
    <xf numFmtId="0" fontId="0" fillId="0" borderId="0" xfId="0" applyProtection="1">
      <protection hidden="1"/>
    </xf>
    <xf numFmtId="0" fontId="0" fillId="0" borderId="2" xfId="0" applyBorder="1" applyAlignment="1" applyProtection="1">
      <alignment horizontal="center" vertical="center"/>
      <protection hidden="1"/>
    </xf>
    <xf numFmtId="0" fontId="6" fillId="0" borderId="2" xfId="0" applyFont="1" applyBorder="1" applyAlignment="1" applyProtection="1">
      <alignment horizontal="center" vertical="center" wrapText="1"/>
      <protection hidden="1"/>
    </xf>
    <xf numFmtId="0" fontId="6" fillId="0" borderId="2" xfId="0" applyFont="1" applyBorder="1" applyAlignment="1" applyProtection="1">
      <alignment horizontal="center" wrapText="1"/>
      <protection hidden="1"/>
    </xf>
    <xf numFmtId="0" fontId="4" fillId="0" borderId="0" xfId="0" applyFont="1" applyProtection="1">
      <protection hidden="1"/>
    </xf>
    <xf numFmtId="0" fontId="0" fillId="0" borderId="2" xfId="0" applyBorder="1" applyAlignment="1" applyProtection="1">
      <alignment horizontal="right"/>
      <protection hidden="1"/>
    </xf>
    <xf numFmtId="165" fontId="0" fillId="0" borderId="2" xfId="0" applyNumberFormat="1" applyBorder="1" applyProtection="1">
      <protection hidden="1"/>
    </xf>
    <xf numFmtId="165" fontId="36" fillId="0" borderId="2" xfId="1" applyFont="1" applyFill="1" applyBorder="1" applyProtection="1">
      <protection hidden="1"/>
    </xf>
    <xf numFmtId="165" fontId="0" fillId="0" borderId="0" xfId="0" applyNumberFormat="1" applyProtection="1">
      <protection hidden="1"/>
    </xf>
    <xf numFmtId="0" fontId="0" fillId="8" borderId="2" xfId="0" applyFill="1" applyBorder="1" applyAlignment="1" applyProtection="1">
      <alignment horizontal="center" vertical="center"/>
      <protection hidden="1"/>
    </xf>
    <xf numFmtId="165" fontId="36" fillId="8" borderId="2" xfId="1" applyFont="1" applyFill="1" applyBorder="1" applyProtection="1">
      <protection hidden="1"/>
    </xf>
    <xf numFmtId="0" fontId="0" fillId="0" borderId="2" xfId="0" applyBorder="1" applyProtection="1">
      <protection hidden="1"/>
    </xf>
    <xf numFmtId="0" fontId="0" fillId="0" borderId="0" xfId="0" applyAlignment="1" applyProtection="1">
      <alignment horizontal="center" vertical="center"/>
      <protection hidden="1"/>
    </xf>
    <xf numFmtId="0" fontId="7" fillId="0" borderId="0" xfId="0" applyFont="1" applyProtection="1">
      <protection hidden="1"/>
    </xf>
    <xf numFmtId="0" fontId="6" fillId="0" borderId="0" xfId="0" applyFont="1" applyProtection="1">
      <protection hidden="1"/>
    </xf>
    <xf numFmtId="0" fontId="5" fillId="5" borderId="2" xfId="0" applyFont="1" applyFill="1" applyBorder="1" applyProtection="1">
      <protection hidden="1"/>
    </xf>
    <xf numFmtId="0" fontId="5" fillId="5" borderId="2" xfId="0" applyFont="1" applyFill="1" applyBorder="1" applyAlignment="1" applyProtection="1">
      <alignment wrapText="1"/>
      <protection hidden="1"/>
    </xf>
    <xf numFmtId="165" fontId="38" fillId="0" borderId="2" xfId="1" applyFont="1" applyBorder="1" applyProtection="1">
      <protection hidden="1"/>
    </xf>
    <xf numFmtId="0" fontId="5" fillId="0" borderId="2" xfId="0" applyFont="1" applyBorder="1" applyProtection="1">
      <protection hidden="1"/>
    </xf>
    <xf numFmtId="165" fontId="39" fillId="0" borderId="2" xfId="1" applyFont="1" applyBorder="1" applyProtection="1">
      <protection hidden="1"/>
    </xf>
    <xf numFmtId="0" fontId="5" fillId="0" borderId="0" xfId="0" applyFont="1" applyProtection="1">
      <protection hidden="1"/>
    </xf>
    <xf numFmtId="0" fontId="5" fillId="6" borderId="2" xfId="0" applyFont="1" applyFill="1" applyBorder="1" applyProtection="1">
      <protection hidden="1"/>
    </xf>
    <xf numFmtId="0" fontId="5" fillId="6" borderId="2" xfId="0" applyFont="1" applyFill="1" applyBorder="1" applyAlignment="1" applyProtection="1">
      <alignment wrapText="1"/>
      <protection hidden="1"/>
    </xf>
    <xf numFmtId="165" fontId="10" fillId="6" borderId="2" xfId="1" applyFont="1" applyFill="1" applyBorder="1" applyAlignment="1" applyProtection="1">
      <alignment wrapText="1"/>
      <protection hidden="1"/>
    </xf>
    <xf numFmtId="0" fontId="0" fillId="0" borderId="0" xfId="0" applyAlignment="1" applyProtection="1">
      <alignment wrapText="1"/>
      <protection hidden="1"/>
    </xf>
    <xf numFmtId="165" fontId="39" fillId="0" borderId="0" xfId="1" applyFont="1" applyProtection="1">
      <protection hidden="1"/>
    </xf>
    <xf numFmtId="0" fontId="0" fillId="0" borderId="2" xfId="0" applyBorder="1" applyAlignment="1" applyProtection="1">
      <alignment vertical="center" wrapText="1"/>
      <protection hidden="1"/>
    </xf>
    <xf numFmtId="0" fontId="7" fillId="6" borderId="2" xfId="0" applyFont="1" applyFill="1" applyBorder="1" applyProtection="1">
      <protection hidden="1"/>
    </xf>
    <xf numFmtId="0" fontId="7" fillId="6" borderId="2" xfId="0" applyFont="1" applyFill="1" applyBorder="1" applyAlignment="1" applyProtection="1">
      <alignment vertical="center" wrapText="1"/>
      <protection hidden="1"/>
    </xf>
    <xf numFmtId="0" fontId="5" fillId="9" borderId="2" xfId="0" applyFont="1" applyFill="1" applyBorder="1" applyProtection="1">
      <protection hidden="1"/>
    </xf>
    <xf numFmtId="0" fontId="5" fillId="9" borderId="2" xfId="0" applyFont="1" applyFill="1" applyBorder="1" applyAlignment="1" applyProtection="1">
      <alignment wrapText="1"/>
      <protection hidden="1"/>
    </xf>
    <xf numFmtId="0" fontId="0" fillId="0" borderId="0" xfId="0" applyAlignment="1" applyProtection="1">
      <alignment vertical="center"/>
      <protection hidden="1"/>
    </xf>
    <xf numFmtId="0" fontId="5" fillId="5" borderId="2" xfId="0" applyFont="1" applyFill="1" applyBorder="1" applyAlignment="1" applyProtection="1">
      <alignment vertical="center"/>
      <protection hidden="1"/>
    </xf>
    <xf numFmtId="0" fontId="5" fillId="5" borderId="2" xfId="0" applyFont="1" applyFill="1" applyBorder="1" applyAlignment="1" applyProtection="1">
      <alignment vertical="center" wrapText="1"/>
      <protection hidden="1"/>
    </xf>
    <xf numFmtId="0" fontId="5" fillId="0" borderId="2" xfId="0" applyFont="1" applyBorder="1" applyAlignment="1" applyProtection="1">
      <alignment vertical="center"/>
      <protection hidden="1"/>
    </xf>
    <xf numFmtId="49" fontId="0" fillId="0" borderId="2" xfId="0" applyNumberFormat="1" applyBorder="1" applyAlignment="1" applyProtection="1">
      <alignment vertical="center" wrapText="1"/>
      <protection hidden="1"/>
    </xf>
    <xf numFmtId="0" fontId="5" fillId="0" borderId="0" xfId="0" applyFont="1" applyAlignment="1" applyProtection="1">
      <alignment vertical="center"/>
      <protection hidden="1"/>
    </xf>
    <xf numFmtId="0" fontId="5" fillId="6" borderId="2" xfId="0" applyFont="1" applyFill="1" applyBorder="1" applyAlignment="1" applyProtection="1">
      <alignment vertical="center"/>
      <protection hidden="1"/>
    </xf>
    <xf numFmtId="0" fontId="5" fillId="6" borderId="2" xfId="0" applyFont="1" applyFill="1" applyBorder="1" applyAlignment="1" applyProtection="1">
      <alignment vertical="center" wrapText="1"/>
      <protection hidden="1"/>
    </xf>
    <xf numFmtId="165" fontId="10" fillId="6" borderId="2" xfId="1" applyFont="1" applyFill="1" applyBorder="1" applyAlignment="1" applyProtection="1">
      <alignment vertical="center" wrapText="1"/>
      <protection hidden="1"/>
    </xf>
    <xf numFmtId="0" fontId="0" fillId="0" borderId="2" xfId="0" applyBorder="1" applyAlignment="1" applyProtection="1">
      <alignment vertical="center"/>
      <protection hidden="1"/>
    </xf>
    <xf numFmtId="0" fontId="0" fillId="0" borderId="0" xfId="0" applyAlignment="1" applyProtection="1">
      <alignment vertical="center" wrapText="1"/>
      <protection hidden="1"/>
    </xf>
    <xf numFmtId="0" fontId="5" fillId="9" borderId="2" xfId="0" applyFont="1" applyFill="1" applyBorder="1" applyAlignment="1" applyProtection="1">
      <alignment vertical="center"/>
      <protection hidden="1"/>
    </xf>
    <xf numFmtId="0" fontId="0" fillId="0" borderId="2" xfId="0" applyBorder="1" applyAlignment="1" applyProtection="1">
      <alignment horizontal="right" vertical="center"/>
      <protection hidden="1"/>
    </xf>
    <xf numFmtId="0" fontId="37" fillId="8" borderId="2" xfId="0" applyFont="1" applyFill="1" applyBorder="1" applyAlignment="1" applyProtection="1">
      <alignment horizontal="left" vertical="center"/>
      <protection hidden="1"/>
    </xf>
    <xf numFmtId="0" fontId="0" fillId="0" borderId="2" xfId="0" applyBorder="1" applyAlignment="1" applyProtection="1">
      <alignment horizontal="right" vertical="center" wrapText="1"/>
      <protection hidden="1"/>
    </xf>
    <xf numFmtId="0" fontId="40" fillId="0" borderId="2" xfId="0" applyFont="1" applyBorder="1" applyAlignment="1" applyProtection="1">
      <alignment horizontal="right" vertical="center" wrapText="1"/>
      <protection hidden="1"/>
    </xf>
    <xf numFmtId="0" fontId="37" fillId="8" borderId="2" xfId="0" applyFont="1" applyFill="1" applyBorder="1" applyAlignment="1" applyProtection="1">
      <alignment horizontal="left" vertical="center" wrapText="1"/>
      <protection hidden="1"/>
    </xf>
    <xf numFmtId="0" fontId="41" fillId="8" borderId="2" xfId="0" applyFont="1" applyFill="1" applyBorder="1" applyAlignment="1" applyProtection="1">
      <alignment horizontal="left" vertical="center"/>
      <protection hidden="1"/>
    </xf>
    <xf numFmtId="0" fontId="0" fillId="0" borderId="3" xfId="0" applyBorder="1" applyAlignment="1" applyProtection="1">
      <alignment horizontal="center" vertical="center"/>
      <protection hidden="1"/>
    </xf>
    <xf numFmtId="165" fontId="0" fillId="0" borderId="4" xfId="0" applyNumberFormat="1" applyBorder="1" applyProtection="1">
      <protection hidden="1"/>
    </xf>
    <xf numFmtId="165" fontId="36" fillId="0" borderId="4" xfId="1" applyFont="1" applyFill="1" applyBorder="1" applyProtection="1">
      <protection hidden="1"/>
    </xf>
    <xf numFmtId="0" fontId="0" fillId="8" borderId="3" xfId="0" applyFill="1" applyBorder="1" applyAlignment="1" applyProtection="1">
      <alignment horizontal="center" vertical="center"/>
      <protection hidden="1"/>
    </xf>
    <xf numFmtId="165" fontId="36" fillId="8" borderId="4" xfId="1" applyFont="1" applyFill="1" applyBorder="1" applyProtection="1">
      <protection hidden="1"/>
    </xf>
    <xf numFmtId="0" fontId="0" fillId="8" borderId="5" xfId="0" applyFill="1" applyBorder="1" applyAlignment="1" applyProtection="1">
      <alignment horizontal="center" vertical="center"/>
      <protection hidden="1"/>
    </xf>
    <xf numFmtId="0" fontId="37" fillId="8" borderId="6" xfId="0" applyFont="1" applyFill="1" applyBorder="1" applyAlignment="1" applyProtection="1">
      <alignment horizontal="left" vertical="center"/>
      <protection hidden="1"/>
    </xf>
    <xf numFmtId="0" fontId="0" fillId="8" borderId="6" xfId="0" applyFill="1" applyBorder="1" applyAlignment="1" applyProtection="1">
      <alignment horizontal="center" vertical="center"/>
      <protection hidden="1"/>
    </xf>
    <xf numFmtId="165" fontId="36" fillId="8" borderId="6" xfId="1" applyFont="1" applyFill="1" applyBorder="1" applyProtection="1">
      <protection hidden="1"/>
    </xf>
    <xf numFmtId="0" fontId="17" fillId="0" borderId="0" xfId="0" applyFont="1" applyProtection="1">
      <protection hidden="1"/>
    </xf>
    <xf numFmtId="0" fontId="17" fillId="0" borderId="0" xfId="0" applyFont="1" applyAlignment="1" applyProtection="1">
      <alignment vertical="center"/>
      <protection hidden="1"/>
    </xf>
    <xf numFmtId="0" fontId="42" fillId="0" borderId="2" xfId="0" applyFont="1" applyBorder="1" applyAlignment="1" applyProtection="1">
      <alignment vertical="center" wrapText="1"/>
      <protection hidden="1"/>
    </xf>
    <xf numFmtId="0" fontId="42" fillId="0" borderId="2" xfId="0" applyFont="1" applyBorder="1" applyAlignment="1" applyProtection="1">
      <alignment wrapText="1"/>
      <protection hidden="1"/>
    </xf>
    <xf numFmtId="49" fontId="0" fillId="0" borderId="0" xfId="0" applyNumberFormat="1" applyProtection="1">
      <protection hidden="1"/>
    </xf>
    <xf numFmtId="0" fontId="8" fillId="9" borderId="2" xfId="0" applyFont="1" applyFill="1" applyBorder="1" applyAlignment="1" applyProtection="1">
      <alignment vertical="center"/>
      <protection hidden="1"/>
    </xf>
    <xf numFmtId="0" fontId="8" fillId="9" borderId="2" xfId="0" applyFont="1" applyFill="1" applyBorder="1" applyAlignment="1" applyProtection="1">
      <alignment vertical="center" wrapText="1"/>
      <protection hidden="1"/>
    </xf>
    <xf numFmtId="0" fontId="6" fillId="0" borderId="0" xfId="0" applyFont="1"/>
    <xf numFmtId="0" fontId="0" fillId="0" borderId="2" xfId="0" applyBorder="1" applyAlignment="1" applyProtection="1">
      <alignment horizontal="center"/>
      <protection hidden="1"/>
    </xf>
    <xf numFmtId="165" fontId="24" fillId="6" borderId="2" xfId="1" applyFont="1" applyFill="1" applyBorder="1" applyAlignment="1" applyProtection="1">
      <alignment vertical="center" wrapText="1"/>
      <protection hidden="1"/>
    </xf>
    <xf numFmtId="165" fontId="24" fillId="9" borderId="2" xfId="1" applyFont="1" applyFill="1" applyBorder="1" applyAlignment="1" applyProtection="1">
      <alignment vertical="center" wrapText="1"/>
      <protection hidden="1"/>
    </xf>
    <xf numFmtId="165" fontId="20" fillId="0" borderId="2" xfId="1" applyFont="1" applyBorder="1" applyAlignment="1" applyProtection="1">
      <alignment vertical="center"/>
      <protection hidden="1"/>
    </xf>
    <xf numFmtId="165" fontId="43" fillId="0" borderId="2" xfId="1" applyFont="1" applyBorder="1" applyAlignment="1" applyProtection="1">
      <alignment vertical="center"/>
      <protection hidden="1"/>
    </xf>
    <xf numFmtId="165" fontId="43" fillId="0" borderId="0" xfId="1" applyFont="1" applyAlignment="1" applyProtection="1">
      <alignment vertical="center"/>
      <protection hidden="1"/>
    </xf>
    <xf numFmtId="0" fontId="0" fillId="0" borderId="2" xfId="0" applyBorder="1" applyAlignment="1" applyProtection="1">
      <alignment vertical="center"/>
      <protection locked="0"/>
    </xf>
    <xf numFmtId="0" fontId="5" fillId="0" borderId="2" xfId="0" applyFont="1" applyBorder="1" applyAlignment="1" applyProtection="1">
      <alignment vertical="center"/>
      <protection locked="0"/>
    </xf>
    <xf numFmtId="165" fontId="0" fillId="0" borderId="2" xfId="0" applyNumberFormat="1" applyBorder="1" applyAlignment="1" applyProtection="1">
      <alignment vertical="center"/>
      <protection locked="0"/>
    </xf>
    <xf numFmtId="0" fontId="0" fillId="0" borderId="2" xfId="0" applyBorder="1" applyProtection="1">
      <protection locked="0"/>
    </xf>
    <xf numFmtId="49" fontId="37" fillId="0" borderId="2" xfId="0" applyNumberFormat="1" applyFont="1" applyBorder="1" applyProtection="1">
      <protection hidden="1"/>
    </xf>
    <xf numFmtId="0" fontId="5" fillId="9" borderId="2" xfId="0" applyFont="1" applyFill="1" applyBorder="1" applyAlignment="1" applyProtection="1">
      <alignment vertical="center" wrapText="1"/>
      <protection hidden="1"/>
    </xf>
    <xf numFmtId="164" fontId="39" fillId="0" borderId="2" xfId="1" applyNumberFormat="1" applyFont="1" applyBorder="1" applyProtection="1">
      <protection locked="0" hidden="1"/>
    </xf>
    <xf numFmtId="0" fontId="43" fillId="0" borderId="2" xfId="0" applyFont="1" applyBorder="1" applyAlignment="1">
      <alignment wrapText="1"/>
    </xf>
    <xf numFmtId="164" fontId="39" fillId="0" borderId="2" xfId="1" applyNumberFormat="1" applyFont="1" applyBorder="1" applyProtection="1"/>
    <xf numFmtId="0" fontId="5" fillId="6" borderId="2" xfId="0" applyFont="1" applyFill="1" applyBorder="1" applyAlignment="1">
      <alignment wrapText="1"/>
    </xf>
    <xf numFmtId="164" fontId="13" fillId="6" borderId="2" xfId="1" applyNumberFormat="1" applyFont="1" applyFill="1" applyBorder="1" applyAlignment="1" applyProtection="1">
      <alignment wrapText="1"/>
    </xf>
    <xf numFmtId="165" fontId="39" fillId="0" borderId="0" xfId="1" applyFont="1" applyProtection="1"/>
    <xf numFmtId="164" fontId="39" fillId="0" borderId="2" xfId="1" applyNumberFormat="1" applyFont="1" applyBorder="1" applyProtection="1">
      <protection locked="0"/>
    </xf>
    <xf numFmtId="0" fontId="44" fillId="0" borderId="2" xfId="0" applyFont="1" applyBorder="1" applyAlignment="1" applyProtection="1">
      <alignment horizontal="center"/>
      <protection hidden="1"/>
    </xf>
    <xf numFmtId="0" fontId="45" fillId="10" borderId="2" xfId="0" applyFont="1" applyFill="1" applyBorder="1" applyProtection="1">
      <protection hidden="1"/>
    </xf>
    <xf numFmtId="4" fontId="45" fillId="10" borderId="2" xfId="0" applyNumberFormat="1" applyFont="1" applyFill="1" applyBorder="1" applyProtection="1">
      <protection hidden="1"/>
    </xf>
    <xf numFmtId="4" fontId="46" fillId="0" borderId="2" xfId="0" applyNumberFormat="1" applyFont="1" applyBorder="1" applyProtection="1">
      <protection locked="0"/>
    </xf>
    <xf numFmtId="164" fontId="13" fillId="9" borderId="2" xfId="1" applyNumberFormat="1" applyFont="1" applyFill="1" applyBorder="1" applyAlignment="1" applyProtection="1">
      <alignment wrapText="1"/>
      <protection hidden="1"/>
    </xf>
    <xf numFmtId="164" fontId="39" fillId="0" borderId="2" xfId="1" applyNumberFormat="1" applyFont="1" applyBorder="1" applyProtection="1">
      <protection hidden="1"/>
    </xf>
    <xf numFmtId="165" fontId="0" fillId="0" borderId="2" xfId="0" applyNumberFormat="1" applyBorder="1" applyProtection="1">
      <protection locked="0"/>
    </xf>
    <xf numFmtId="0" fontId="0" fillId="0" borderId="2" xfId="0" applyBorder="1" applyAlignment="1">
      <alignment horizontal="center"/>
    </xf>
    <xf numFmtId="0" fontId="40" fillId="0" borderId="2" xfId="0" applyFont="1" applyBorder="1" applyAlignment="1">
      <alignment horizontal="center" vertical="center"/>
    </xf>
    <xf numFmtId="0" fontId="42" fillId="0" borderId="2" xfId="0" applyFont="1" applyBorder="1" applyAlignment="1">
      <alignment horizontal="center" vertical="center" wrapText="1"/>
    </xf>
    <xf numFmtId="0" fontId="47" fillId="0" borderId="2" xfId="0" applyFont="1" applyBorder="1" applyAlignment="1">
      <alignment horizontal="center"/>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49" fontId="0" fillId="0" borderId="2" xfId="0" applyNumberFormat="1" applyBorder="1"/>
    <xf numFmtId="0" fontId="0" fillId="0" borderId="2" xfId="0" applyBorder="1" applyAlignment="1">
      <alignment wrapText="1"/>
    </xf>
    <xf numFmtId="0" fontId="48" fillId="11" borderId="2" xfId="0" applyFont="1" applyFill="1" applyBorder="1" applyAlignment="1">
      <alignment horizontal="center" vertical="center"/>
    </xf>
    <xf numFmtId="0" fontId="0" fillId="12" borderId="2" xfId="0" applyFill="1" applyBorder="1" applyAlignment="1">
      <alignment wrapText="1"/>
    </xf>
    <xf numFmtId="0" fontId="0" fillId="12" borderId="2" xfId="0" applyFill="1" applyBorder="1"/>
    <xf numFmtId="0" fontId="48" fillId="12" borderId="2" xfId="0" applyFont="1" applyFill="1" applyBorder="1" applyAlignment="1">
      <alignment horizontal="center" vertical="center"/>
    </xf>
    <xf numFmtId="49" fontId="37" fillId="12" borderId="2" xfId="0" applyNumberFormat="1" applyFont="1" applyFill="1" applyBorder="1"/>
    <xf numFmtId="0" fontId="0" fillId="0" borderId="3" xfId="0" applyBorder="1" applyAlignment="1">
      <alignment horizontal="center"/>
    </xf>
    <xf numFmtId="0" fontId="42" fillId="0" borderId="4"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vertical="center" wrapText="1"/>
    </xf>
    <xf numFmtId="165" fontId="36" fillId="0" borderId="2" xfId="1" applyFont="1" applyBorder="1" applyAlignment="1" applyProtection="1">
      <alignment horizontal="right"/>
    </xf>
    <xf numFmtId="165" fontId="36" fillId="0" borderId="4" xfId="1" applyFont="1" applyBorder="1" applyAlignment="1" applyProtection="1">
      <alignment horizontal="right"/>
    </xf>
    <xf numFmtId="49" fontId="0" fillId="10" borderId="5" xfId="0" applyNumberFormat="1" applyFill="1" applyBorder="1"/>
    <xf numFmtId="165" fontId="36" fillId="10" borderId="6" xfId="1" applyFont="1" applyFill="1" applyBorder="1" applyAlignment="1" applyProtection="1">
      <alignment horizontal="right" wrapText="1"/>
    </xf>
    <xf numFmtId="165" fontId="36" fillId="10" borderId="7" xfId="1" applyFont="1" applyFill="1" applyBorder="1" applyAlignment="1" applyProtection="1">
      <alignment horizontal="right"/>
    </xf>
    <xf numFmtId="0" fontId="0" fillId="12" borderId="2" xfId="0" applyFill="1" applyBorder="1" applyProtection="1">
      <protection locked="0"/>
    </xf>
    <xf numFmtId="0" fontId="43" fillId="0" borderId="2" xfId="0" applyFont="1" applyBorder="1" applyAlignment="1">
      <alignment horizontal="center" wrapText="1"/>
    </xf>
    <xf numFmtId="0" fontId="43" fillId="0" borderId="8" xfId="0" applyFont="1" applyBorder="1" applyAlignment="1">
      <alignment wrapText="1"/>
    </xf>
    <xf numFmtId="0" fontId="0" fillId="0" borderId="8" xfId="0" applyBorder="1" applyAlignment="1" applyProtection="1">
      <alignment wrapText="1"/>
      <protection hidden="1"/>
    </xf>
    <xf numFmtId="0" fontId="49" fillId="0" borderId="2" xfId="0" applyFont="1" applyBorder="1" applyAlignment="1">
      <alignment horizontal="center" textRotation="90" wrapText="1"/>
    </xf>
    <xf numFmtId="0" fontId="0" fillId="0" borderId="2" xfId="0" applyBorder="1" applyProtection="1">
      <protection locked="0" hidden="1"/>
    </xf>
    <xf numFmtId="0" fontId="5" fillId="0" borderId="2" xfId="0" applyFont="1" applyBorder="1" applyProtection="1">
      <protection locked="0" hidden="1"/>
    </xf>
    <xf numFmtId="165" fontId="5" fillId="0" borderId="2" xfId="0" applyNumberFormat="1" applyFont="1" applyBorder="1" applyAlignment="1" applyProtection="1">
      <alignment vertical="center"/>
      <protection hidden="1"/>
    </xf>
    <xf numFmtId="0" fontId="6" fillId="0" borderId="2" xfId="0" applyFont="1" applyBorder="1" applyAlignment="1">
      <alignment horizontal="center" vertical="center" wrapText="1"/>
    </xf>
    <xf numFmtId="0" fontId="6" fillId="0" borderId="2" xfId="0" applyFont="1" applyBorder="1" applyAlignment="1">
      <alignment horizontal="center" wrapText="1"/>
    </xf>
    <xf numFmtId="0" fontId="7" fillId="0" borderId="0" xfId="0" applyFont="1"/>
    <xf numFmtId="0" fontId="0" fillId="0" borderId="0" xfId="0" applyProtection="1">
      <protection locked="0" hidden="1"/>
    </xf>
    <xf numFmtId="0" fontId="5" fillId="10" borderId="2" xfId="0" applyFont="1" applyFill="1" applyBorder="1" applyProtection="1">
      <protection hidden="1"/>
    </xf>
    <xf numFmtId="0" fontId="5" fillId="10" borderId="2" xfId="0" applyFont="1" applyFill="1" applyBorder="1" applyAlignment="1" applyProtection="1">
      <alignment wrapText="1"/>
      <protection hidden="1"/>
    </xf>
    <xf numFmtId="0" fontId="0" fillId="0" borderId="2" xfId="0" applyBorder="1" applyAlignment="1">
      <alignment vertical="center"/>
    </xf>
    <xf numFmtId="0" fontId="44" fillId="0" borderId="2" xfId="0" applyFont="1" applyBorder="1" applyAlignment="1" applyProtection="1">
      <alignment wrapText="1"/>
      <protection hidden="1"/>
    </xf>
    <xf numFmtId="165" fontId="25" fillId="9" borderId="2" xfId="1" applyFont="1" applyFill="1" applyBorder="1" applyAlignment="1" applyProtection="1">
      <alignment vertical="center" wrapText="1"/>
      <protection hidden="1"/>
    </xf>
    <xf numFmtId="0" fontId="50" fillId="0" borderId="0" xfId="0" applyFont="1"/>
    <xf numFmtId="0" fontId="50" fillId="0" borderId="2" xfId="0" applyFont="1" applyBorder="1" applyAlignment="1" applyProtection="1">
      <alignment vertical="center"/>
      <protection hidden="1"/>
    </xf>
    <xf numFmtId="0" fontId="50" fillId="0" borderId="2" xfId="0" applyFont="1" applyBorder="1" applyAlignment="1" applyProtection="1">
      <alignment vertical="center" wrapText="1"/>
      <protection hidden="1"/>
    </xf>
    <xf numFmtId="164" fontId="50" fillId="0" borderId="2" xfId="1" applyNumberFormat="1" applyFont="1" applyBorder="1" applyProtection="1">
      <protection locked="0"/>
    </xf>
    <xf numFmtId="0" fontId="26" fillId="0" borderId="2" xfId="0" applyFont="1" applyBorder="1" applyAlignment="1">
      <alignment horizontal="center" vertical="center" wrapText="1"/>
    </xf>
    <xf numFmtId="0" fontId="26" fillId="0" borderId="2" xfId="0" applyFont="1" applyBorder="1" applyAlignment="1">
      <alignment horizontal="center" wrapText="1"/>
    </xf>
    <xf numFmtId="0" fontId="26" fillId="0" borderId="0" xfId="0" applyFont="1"/>
    <xf numFmtId="0" fontId="26" fillId="0" borderId="2" xfId="0" applyFont="1" applyBorder="1" applyAlignment="1">
      <alignment vertical="top" wrapText="1"/>
    </xf>
    <xf numFmtId="0" fontId="50" fillId="0" borderId="2" xfId="0" applyFont="1" applyBorder="1"/>
    <xf numFmtId="0" fontId="51" fillId="0" borderId="0" xfId="0" applyFont="1"/>
    <xf numFmtId="164" fontId="49" fillId="10" borderId="2" xfId="0" applyNumberFormat="1" applyFont="1" applyFill="1" applyBorder="1"/>
    <xf numFmtId="0" fontId="49" fillId="0" borderId="0" xfId="0" applyFont="1"/>
    <xf numFmtId="164" fontId="5" fillId="0" borderId="2" xfId="0" applyNumberFormat="1" applyFont="1" applyBorder="1" applyProtection="1">
      <protection hidden="1"/>
    </xf>
    <xf numFmtId="0" fontId="51" fillId="0" borderId="0" xfId="0" applyFont="1" applyAlignment="1">
      <alignment horizontal="center"/>
    </xf>
    <xf numFmtId="0" fontId="51" fillId="0" borderId="0" xfId="0" applyFont="1" applyAlignment="1">
      <alignment horizontal="left"/>
    </xf>
    <xf numFmtId="0" fontId="52" fillId="0" borderId="2" xfId="0" applyFont="1" applyBorder="1"/>
    <xf numFmtId="164" fontId="53" fillId="0" borderId="2" xfId="1" applyNumberFormat="1" applyFont="1" applyBorder="1" applyProtection="1">
      <protection locked="0"/>
    </xf>
    <xf numFmtId="164" fontId="51" fillId="0" borderId="2" xfId="1" applyNumberFormat="1" applyFont="1" applyBorder="1" applyProtection="1">
      <protection locked="0"/>
    </xf>
    <xf numFmtId="0" fontId="51" fillId="0" borderId="2" xfId="0" applyFont="1" applyBorder="1"/>
    <xf numFmtId="0" fontId="22" fillId="0" borderId="2" xfId="0" applyFont="1" applyBorder="1" applyProtection="1">
      <protection hidden="1"/>
    </xf>
    <xf numFmtId="0" fontId="52" fillId="0" borderId="2" xfId="0" applyFont="1" applyBorder="1" applyProtection="1">
      <protection hidden="1"/>
    </xf>
    <xf numFmtId="0" fontId="22" fillId="0" borderId="0" xfId="0" applyFont="1" applyProtection="1">
      <protection hidden="1"/>
    </xf>
    <xf numFmtId="0" fontId="28" fillId="0" borderId="2" xfId="0" applyFont="1" applyBorder="1" applyAlignment="1">
      <alignment horizontal="center" vertical="center" wrapText="1"/>
    </xf>
    <xf numFmtId="0" fontId="42" fillId="0" borderId="2" xfId="0" applyFont="1" applyBorder="1" applyAlignment="1">
      <alignment wrapText="1"/>
    </xf>
    <xf numFmtId="0" fontId="54" fillId="0" borderId="0" xfId="0" applyFont="1"/>
    <xf numFmtId="164" fontId="55" fillId="10" borderId="2" xfId="1" applyNumberFormat="1" applyFont="1" applyFill="1" applyBorder="1" applyAlignment="1" applyProtection="1">
      <alignment vertical="center"/>
      <protection locked="0"/>
    </xf>
    <xf numFmtId="164" fontId="56" fillId="10" borderId="2" xfId="0" applyNumberFormat="1" applyFont="1" applyFill="1" applyBorder="1" applyAlignment="1">
      <alignment vertical="center"/>
    </xf>
    <xf numFmtId="0" fontId="26" fillId="13" borderId="2" xfId="0" applyFont="1" applyFill="1" applyBorder="1" applyAlignment="1">
      <alignment vertical="top"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50" fillId="0" borderId="3" xfId="0" applyFont="1" applyBorder="1" applyAlignment="1" applyProtection="1">
      <alignment vertical="center"/>
      <protection hidden="1"/>
    </xf>
    <xf numFmtId="164" fontId="50" fillId="0" borderId="4" xfId="1" applyNumberFormat="1" applyFont="1" applyBorder="1" applyProtection="1">
      <protection locked="0"/>
    </xf>
    <xf numFmtId="164" fontId="57" fillId="10" borderId="2" xfId="0" applyNumberFormat="1" applyFont="1" applyFill="1" applyBorder="1"/>
    <xf numFmtId="0" fontId="57" fillId="0" borderId="0" xfId="0" applyFont="1"/>
    <xf numFmtId="0" fontId="0" fillId="0" borderId="3" xfId="0" applyBorder="1" applyProtection="1">
      <protection hidden="1"/>
    </xf>
    <xf numFmtId="164" fontId="39" fillId="0" borderId="4" xfId="1" applyNumberFormat="1" applyFont="1" applyBorder="1" applyProtection="1">
      <protection locked="0"/>
    </xf>
    <xf numFmtId="0" fontId="26" fillId="0" borderId="4" xfId="0" applyFont="1" applyBorder="1" applyAlignment="1">
      <alignment vertical="top" wrapText="1"/>
    </xf>
    <xf numFmtId="0" fontId="50" fillId="0" borderId="4" xfId="0" applyFont="1" applyBorder="1"/>
    <xf numFmtId="0" fontId="0" fillId="0" borderId="3" xfId="0" applyBorder="1" applyAlignment="1" applyProtection="1">
      <alignment wrapText="1"/>
      <protection hidden="1"/>
    </xf>
    <xf numFmtId="0" fontId="5" fillId="0" borderId="4" xfId="0" applyFont="1" applyBorder="1" applyProtection="1">
      <protection hidden="1"/>
    </xf>
    <xf numFmtId="164" fontId="57" fillId="10" borderId="4" xfId="0" applyNumberFormat="1" applyFont="1" applyFill="1" applyBorder="1"/>
    <xf numFmtId="0" fontId="51" fillId="0" borderId="2" xfId="0" applyFont="1" applyBorder="1" applyAlignment="1" applyProtection="1">
      <alignment vertical="center" wrapText="1"/>
      <protection hidden="1"/>
    </xf>
    <xf numFmtId="0" fontId="30" fillId="0" borderId="2" xfId="0" applyFont="1" applyBorder="1" applyAlignment="1">
      <alignment horizontal="center" vertical="center" wrapText="1"/>
    </xf>
    <xf numFmtId="0" fontId="58" fillId="0" borderId="2" xfId="0" applyFont="1" applyBorder="1" applyAlignment="1" applyProtection="1">
      <alignment vertical="center" wrapText="1"/>
      <protection hidden="1"/>
    </xf>
    <xf numFmtId="0" fontId="58" fillId="0" borderId="0" xfId="0" applyFont="1"/>
    <xf numFmtId="0" fontId="59" fillId="0" borderId="2" xfId="0" applyFont="1" applyBorder="1" applyAlignment="1" applyProtection="1">
      <alignment vertical="center" wrapText="1"/>
      <protection hidden="1"/>
    </xf>
    <xf numFmtId="0" fontId="60" fillId="0" borderId="2" xfId="0" applyFont="1" applyBorder="1" applyAlignment="1" applyProtection="1">
      <alignment vertical="center" wrapText="1"/>
      <protection hidden="1"/>
    </xf>
    <xf numFmtId="0" fontId="59" fillId="0" borderId="0" xfId="0" applyFont="1"/>
    <xf numFmtId="0" fontId="44" fillId="0" borderId="2" xfId="0" applyFont="1" applyBorder="1" applyAlignment="1">
      <alignment wrapText="1"/>
    </xf>
    <xf numFmtId="0" fontId="3" fillId="0" borderId="2" xfId="0" applyFont="1" applyBorder="1" applyAlignment="1" applyProtection="1">
      <alignment vertical="center"/>
      <protection locked="0"/>
    </xf>
    <xf numFmtId="0" fontId="31" fillId="0" borderId="2" xfId="0" applyFont="1" applyBorder="1" applyAlignment="1" applyProtection="1">
      <alignment vertical="center"/>
      <protection locked="0"/>
    </xf>
    <xf numFmtId="0" fontId="0" fillId="11" borderId="2" xfId="0" applyFill="1" applyBorder="1" applyAlignment="1" applyProtection="1">
      <alignment vertical="center"/>
      <protection locked="0"/>
    </xf>
    <xf numFmtId="0" fontId="71" fillId="11" borderId="2" xfId="0" applyFont="1" applyFill="1" applyBorder="1" applyAlignment="1" applyProtection="1">
      <alignment vertical="center"/>
      <protection locked="0"/>
    </xf>
    <xf numFmtId="0" fontId="0" fillId="0" borderId="2" xfId="0" quotePrefix="1" applyBorder="1" applyProtection="1">
      <protection locked="0"/>
    </xf>
    <xf numFmtId="0" fontId="43" fillId="0" borderId="2" xfId="0" quotePrefix="1" applyFont="1" applyBorder="1" applyAlignment="1" applyProtection="1">
      <alignment horizontal="center"/>
      <protection locked="0"/>
    </xf>
    <xf numFmtId="0" fontId="50" fillId="0" borderId="5" xfId="0" applyFont="1" applyBorder="1" applyAlignment="1">
      <alignment horizontal="left" vertical="center"/>
    </xf>
    <xf numFmtId="0" fontId="50" fillId="0" borderId="6" xfId="0" applyFont="1" applyBorder="1" applyAlignment="1">
      <alignment horizontal="left" vertical="center"/>
    </xf>
    <xf numFmtId="0" fontId="50" fillId="0" borderId="7" xfId="0" applyFont="1" applyBorder="1" applyAlignment="1">
      <alignment horizontal="left" vertical="center"/>
    </xf>
    <xf numFmtId="0" fontId="61" fillId="0" borderId="9" xfId="0" applyFont="1" applyBorder="1" applyAlignment="1">
      <alignment horizontal="center"/>
    </xf>
    <xf numFmtId="0" fontId="61" fillId="0" borderId="10" xfId="0" applyFont="1" applyBorder="1" applyAlignment="1">
      <alignment horizontal="center"/>
    </xf>
    <xf numFmtId="0" fontId="61" fillId="0" borderId="1" xfId="0" applyFont="1" applyBorder="1" applyAlignment="1">
      <alignment horizontal="center"/>
    </xf>
    <xf numFmtId="0" fontId="50" fillId="0" borderId="11" xfId="0" applyFont="1" applyBorder="1" applyAlignment="1">
      <alignment horizontal="center"/>
    </xf>
    <xf numFmtId="0" fontId="50" fillId="0" borderId="0" xfId="0" applyFont="1" applyAlignment="1">
      <alignment horizontal="center"/>
    </xf>
    <xf numFmtId="0" fontId="50" fillId="0" borderId="12" xfId="0" applyFont="1" applyBorder="1" applyAlignment="1">
      <alignment horizontal="center"/>
    </xf>
    <xf numFmtId="0" fontId="50" fillId="0" borderId="11" xfId="0" applyFont="1" applyBorder="1" applyAlignment="1">
      <alignment horizontal="center" vertical="center" wrapText="1"/>
    </xf>
    <xf numFmtId="0" fontId="50" fillId="0" borderId="0" xfId="0" applyFont="1" applyAlignment="1">
      <alignment horizontal="center" vertical="center" wrapText="1"/>
    </xf>
    <xf numFmtId="0" fontId="50" fillId="0" borderId="12" xfId="0" applyFont="1" applyBorder="1" applyAlignment="1">
      <alignment horizontal="center" vertical="center" wrapText="1"/>
    </xf>
    <xf numFmtId="0" fontId="50" fillId="0" borderId="11" xfId="0" applyFont="1" applyBorder="1" applyAlignment="1">
      <alignment horizontal="left"/>
    </xf>
    <xf numFmtId="0" fontId="50" fillId="0" borderId="0" xfId="0" applyFont="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14" xfId="0" applyFont="1" applyBorder="1" applyAlignment="1">
      <alignment horizontal="left"/>
    </xf>
    <xf numFmtId="0" fontId="50" fillId="0" borderId="15" xfId="0" applyFont="1" applyBorder="1" applyAlignment="1">
      <alignment horizontal="left"/>
    </xf>
    <xf numFmtId="0" fontId="62" fillId="0" borderId="11" xfId="0" applyFont="1" applyBorder="1" applyAlignment="1">
      <alignment horizontal="center" vertical="center"/>
    </xf>
    <xf numFmtId="0" fontId="62" fillId="0" borderId="0" xfId="0" applyFont="1" applyAlignment="1">
      <alignment horizontal="center" vertical="center"/>
    </xf>
    <xf numFmtId="0" fontId="62" fillId="0" borderId="12" xfId="0" applyFont="1" applyBorder="1" applyAlignment="1">
      <alignment horizontal="center" vertical="center"/>
    </xf>
    <xf numFmtId="0" fontId="62" fillId="0" borderId="11" xfId="0" applyFont="1" applyBorder="1" applyAlignment="1">
      <alignment horizontal="center"/>
    </xf>
    <xf numFmtId="0" fontId="62" fillId="0" borderId="0" xfId="0" applyFont="1" applyAlignment="1">
      <alignment horizontal="center"/>
    </xf>
    <xf numFmtId="0" fontId="62" fillId="0" borderId="12" xfId="0" applyFont="1" applyBorder="1" applyAlignment="1">
      <alignment horizontal="center"/>
    </xf>
    <xf numFmtId="0" fontId="50" fillId="0" borderId="11" xfId="0" applyFont="1" applyBorder="1" applyAlignment="1">
      <alignment horizontal="center" wrapText="1"/>
    </xf>
    <xf numFmtId="0" fontId="50" fillId="0" borderId="0" xfId="0" applyFont="1" applyAlignment="1">
      <alignment horizontal="center" wrapText="1"/>
    </xf>
    <xf numFmtId="0" fontId="50" fillId="0" borderId="12" xfId="0" applyFont="1" applyBorder="1" applyAlignment="1">
      <alignment horizontal="center" wrapText="1"/>
    </xf>
    <xf numFmtId="0" fontId="50" fillId="0" borderId="2" xfId="0" applyFont="1" applyBorder="1" applyAlignment="1">
      <alignment horizontal="left" vertical="center"/>
    </xf>
    <xf numFmtId="0" fontId="61" fillId="0" borderId="0" xfId="0" applyFont="1" applyAlignment="1">
      <alignment horizontal="center"/>
    </xf>
    <xf numFmtId="0" fontId="50" fillId="0" borderId="14" xfId="0" applyFont="1" applyBorder="1" applyAlignment="1">
      <alignment horizontal="left" vertical="center"/>
    </xf>
    <xf numFmtId="0" fontId="50" fillId="0" borderId="14" xfId="0" applyFont="1" applyBorder="1" applyAlignment="1">
      <alignment horizontal="center" vertical="center"/>
    </xf>
    <xf numFmtId="0" fontId="61" fillId="0" borderId="14" xfId="0" applyFont="1" applyBorder="1" applyAlignment="1">
      <alignment horizontal="center" vertical="center"/>
    </xf>
    <xf numFmtId="0" fontId="50" fillId="0" borderId="2" xfId="0" applyFont="1" applyBorder="1" applyAlignment="1">
      <alignment horizont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26" fillId="0" borderId="16" xfId="0" applyFont="1" applyBorder="1" applyAlignment="1">
      <alignment horizontal="center" wrapText="1"/>
    </xf>
    <xf numFmtId="0" fontId="26" fillId="0" borderId="17" xfId="0" applyFont="1" applyBorder="1" applyAlignment="1">
      <alignment horizontal="center" wrapText="1"/>
    </xf>
    <xf numFmtId="0" fontId="49" fillId="10" borderId="2" xfId="0" applyFont="1" applyFill="1" applyBorder="1" applyAlignment="1">
      <alignment horizontal="center"/>
    </xf>
    <xf numFmtId="0" fontId="50" fillId="0" borderId="5" xfId="0" applyFont="1" applyBorder="1" applyAlignment="1">
      <alignment horizontal="center" wrapText="1"/>
    </xf>
    <xf numFmtId="0" fontId="50" fillId="0" borderId="6" xfId="0" applyFont="1" applyBorder="1" applyAlignment="1">
      <alignment horizontal="center" wrapText="1"/>
    </xf>
    <xf numFmtId="0" fontId="50" fillId="0" borderId="7" xfId="0" applyFont="1" applyBorder="1" applyAlignment="1">
      <alignment horizontal="center" wrapText="1"/>
    </xf>
    <xf numFmtId="0" fontId="57" fillId="10" borderId="3" xfId="0" applyFont="1" applyFill="1" applyBorder="1" applyAlignment="1">
      <alignment horizontal="center"/>
    </xf>
    <xf numFmtId="0" fontId="57" fillId="10" borderId="2" xfId="0" applyFont="1" applyFill="1" applyBorder="1" applyAlignment="1">
      <alignment horizontal="center"/>
    </xf>
    <xf numFmtId="0" fontId="50" fillId="0" borderId="18" xfId="0" applyFont="1" applyBorder="1" applyAlignment="1">
      <alignment horizontal="center" vertical="center"/>
    </xf>
    <xf numFmtId="0" fontId="50" fillId="0" borderId="19" xfId="0" applyFont="1" applyBorder="1" applyAlignment="1">
      <alignment horizontal="center" vertical="center"/>
    </xf>
    <xf numFmtId="0" fontId="50" fillId="0" borderId="20" xfId="0" applyFont="1" applyBorder="1" applyAlignment="1">
      <alignment horizontal="center" vertical="center"/>
    </xf>
    <xf numFmtId="0" fontId="50" fillId="0" borderId="13" xfId="0" applyFont="1" applyBorder="1" applyAlignment="1">
      <alignment horizontal="center" vertical="center"/>
    </xf>
    <xf numFmtId="0" fontId="50" fillId="0" borderId="15" xfId="0" applyFont="1" applyBorder="1" applyAlignment="1">
      <alignment horizontal="center" vertical="center"/>
    </xf>
    <xf numFmtId="0" fontId="61" fillId="0" borderId="13" xfId="0" applyFont="1" applyBorder="1" applyAlignment="1">
      <alignment horizontal="center" vertical="center"/>
    </xf>
    <xf numFmtId="0" fontId="61" fillId="0" borderId="15" xfId="0" applyFont="1" applyBorder="1" applyAlignment="1">
      <alignment horizontal="center" vertical="center"/>
    </xf>
    <xf numFmtId="0" fontId="50" fillId="0" borderId="13" xfId="0" applyFont="1" applyBorder="1" applyAlignment="1">
      <alignment horizontal="left" vertical="center"/>
    </xf>
    <xf numFmtId="0" fontId="50" fillId="0" borderId="15" xfId="0" applyFont="1" applyBorder="1" applyAlignment="1">
      <alignment horizontal="left" vertical="center"/>
    </xf>
    <xf numFmtId="0" fontId="61" fillId="0" borderId="0" xfId="0" applyFont="1" applyAlignment="1">
      <alignment horizontal="center" vertical="center"/>
    </xf>
    <xf numFmtId="0" fontId="50" fillId="0" borderId="0" xfId="0" applyFont="1" applyAlignment="1">
      <alignment horizontal="center" vertical="center"/>
    </xf>
    <xf numFmtId="0" fontId="63" fillId="0" borderId="0" xfId="0" applyFont="1" applyAlignment="1">
      <alignment horizontal="left"/>
    </xf>
    <xf numFmtId="0" fontId="51" fillId="0" borderId="2" xfId="0" applyFont="1" applyBorder="1" applyAlignment="1">
      <alignment horizontal="center" wrapText="1"/>
    </xf>
    <xf numFmtId="0" fontId="51" fillId="0" borderId="0" xfId="0" applyFont="1" applyAlignment="1">
      <alignment horizontal="center"/>
    </xf>
    <xf numFmtId="0" fontId="51" fillId="0" borderId="0" xfId="0" applyFont="1" applyAlignment="1">
      <alignment horizontal="center" wrapText="1"/>
    </xf>
    <xf numFmtId="0" fontId="51" fillId="0" borderId="0" xfId="0" applyFont="1" applyAlignment="1">
      <alignment horizontal="left"/>
    </xf>
    <xf numFmtId="0" fontId="51" fillId="0" borderId="14" xfId="0" applyFont="1" applyBorder="1" applyAlignment="1">
      <alignment horizontal="left"/>
    </xf>
    <xf numFmtId="0" fontId="0" fillId="0" borderId="2" xfId="0" applyBorder="1" applyAlignment="1" applyProtection="1">
      <alignment horizontal="center" vertical="center" wrapText="1"/>
      <protection hidden="1"/>
    </xf>
    <xf numFmtId="0" fontId="41" fillId="0" borderId="2" xfId="0" applyFont="1" applyBorder="1" applyAlignment="1" applyProtection="1">
      <alignment horizontal="center" vertical="center" wrapText="1"/>
      <protection hidden="1"/>
    </xf>
    <xf numFmtId="0" fontId="42" fillId="0" borderId="8"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22" xfId="0" applyFont="1" applyBorder="1" applyAlignment="1">
      <alignment horizontal="center" vertical="center" wrapText="1"/>
    </xf>
    <xf numFmtId="0" fontId="0" fillId="8" borderId="9" xfId="0" applyFill="1" applyBorder="1" applyAlignment="1">
      <alignment horizontal="center" wrapText="1"/>
    </xf>
    <xf numFmtId="0" fontId="0" fillId="8" borderId="10" xfId="0" applyFill="1" applyBorder="1" applyAlignment="1">
      <alignment horizontal="center" wrapText="1"/>
    </xf>
    <xf numFmtId="0" fontId="0" fillId="8" borderId="1" xfId="0" applyFill="1" applyBorder="1" applyAlignment="1">
      <alignment horizontal="center" wrapText="1"/>
    </xf>
    <xf numFmtId="0" fontId="64" fillId="10" borderId="8" xfId="0" applyFont="1" applyFill="1" applyBorder="1" applyAlignment="1">
      <alignment horizontal="center" vertical="center" wrapText="1"/>
    </xf>
    <xf numFmtId="0" fontId="63" fillId="10" borderId="21" xfId="0" applyFont="1" applyFill="1" applyBorder="1" applyAlignment="1">
      <alignment horizontal="center" vertical="center" wrapText="1"/>
    </xf>
    <xf numFmtId="0" fontId="63" fillId="10" borderId="22" xfId="0" applyFont="1" applyFill="1" applyBorder="1" applyAlignment="1">
      <alignment horizontal="center" vertical="center" wrapText="1"/>
    </xf>
    <xf numFmtId="0" fontId="65" fillId="0" borderId="23" xfId="0" applyFont="1" applyBorder="1" applyAlignment="1">
      <alignment horizontal="center"/>
    </xf>
    <xf numFmtId="0" fontId="0" fillId="0" borderId="23" xfId="0" applyBorder="1" applyAlignment="1">
      <alignment horizontal="center"/>
    </xf>
    <xf numFmtId="0" fontId="43" fillId="10" borderId="8" xfId="0" applyFont="1" applyFill="1" applyBorder="1" applyAlignment="1">
      <alignment horizontal="center" wrapText="1"/>
    </xf>
    <xf numFmtId="0" fontId="43" fillId="10" borderId="21" xfId="0" applyFont="1" applyFill="1" applyBorder="1" applyAlignment="1">
      <alignment horizontal="center" wrapText="1"/>
    </xf>
    <xf numFmtId="0" fontId="43" fillId="10" borderId="22" xfId="0" applyFont="1" applyFill="1" applyBorder="1" applyAlignment="1">
      <alignment horizontal="center" wrapText="1"/>
    </xf>
    <xf numFmtId="0" fontId="0" fillId="10" borderId="8" xfId="0" applyFill="1" applyBorder="1" applyAlignment="1">
      <alignment horizontal="center"/>
    </xf>
    <xf numFmtId="0" fontId="0" fillId="10" borderId="21" xfId="0" applyFill="1" applyBorder="1" applyAlignment="1">
      <alignment horizontal="center"/>
    </xf>
    <xf numFmtId="0" fontId="0" fillId="10" borderId="22" xfId="0" applyFill="1" applyBorder="1" applyAlignment="1">
      <alignment horizontal="center"/>
    </xf>
    <xf numFmtId="0" fontId="66" fillId="0" borderId="0" xfId="0" applyFont="1" applyAlignment="1">
      <alignment horizontal="center"/>
    </xf>
    <xf numFmtId="0" fontId="0" fillId="0" borderId="0" xfId="0" applyAlignment="1">
      <alignment wrapText="1"/>
    </xf>
    <xf numFmtId="0" fontId="66" fillId="0" borderId="23" xfId="0" applyFont="1" applyBorder="1" applyAlignment="1">
      <alignment horizontal="center"/>
    </xf>
    <xf numFmtId="0" fontId="49" fillId="0" borderId="2" xfId="0" applyFont="1" applyBorder="1" applyAlignment="1">
      <alignment horizontal="center"/>
    </xf>
    <xf numFmtId="0" fontId="49" fillId="0" borderId="2" xfId="0" applyFont="1" applyBorder="1" applyAlignment="1">
      <alignment horizontal="center" wrapText="1"/>
    </xf>
    <xf numFmtId="0" fontId="67" fillId="0" borderId="16" xfId="0" applyFont="1" applyBorder="1" applyAlignment="1">
      <alignment horizontal="center" textRotation="90" wrapText="1"/>
    </xf>
    <xf numFmtId="0" fontId="67" fillId="0" borderId="17" xfId="0" applyFont="1" applyBorder="1" applyAlignment="1">
      <alignment horizontal="center" textRotation="90" wrapText="1"/>
    </xf>
    <xf numFmtId="0" fontId="66" fillId="10" borderId="2" xfId="0" applyFont="1" applyFill="1" applyBorder="1" applyAlignment="1">
      <alignment horizontal="center" vertical="center"/>
    </xf>
    <xf numFmtId="0" fontId="49" fillId="0" borderId="17" xfId="0" applyFont="1" applyBorder="1" applyAlignment="1">
      <alignment horizontal="center"/>
    </xf>
    <xf numFmtId="0" fontId="49" fillId="0" borderId="17" xfId="0" applyFont="1" applyBorder="1" applyAlignment="1">
      <alignment horizontal="center" wrapText="1"/>
    </xf>
    <xf numFmtId="0" fontId="68" fillId="0" borderId="24" xfId="0" applyFont="1" applyBorder="1" applyAlignment="1">
      <alignment horizontal="center" textRotation="90" wrapText="1"/>
    </xf>
    <xf numFmtId="0" fontId="68" fillId="0" borderId="17" xfId="0" applyFont="1" applyBorder="1" applyAlignment="1">
      <alignment horizontal="center" textRotation="90" wrapText="1"/>
    </xf>
    <xf numFmtId="0" fontId="39" fillId="0" borderId="2" xfId="0" applyFont="1" applyBorder="1" applyAlignment="1">
      <alignment horizontal="center"/>
    </xf>
    <xf numFmtId="0" fontId="16" fillId="2" borderId="8"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0" fillId="0" borderId="14" xfId="0" applyBorder="1" applyAlignment="1">
      <alignment horizontal="center"/>
    </xf>
    <xf numFmtId="0" fontId="39" fillId="0" borderId="2" xfId="0" applyFont="1" applyBorder="1" applyAlignment="1" applyProtection="1">
      <alignment horizontal="center"/>
      <protection hidden="1"/>
    </xf>
    <xf numFmtId="0" fontId="17" fillId="2" borderId="8"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17" fillId="2" borderId="22" xfId="0"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wrapText="1"/>
      <protection hidden="1"/>
    </xf>
    <xf numFmtId="0" fontId="13" fillId="2" borderId="21" xfId="0" applyFont="1" applyFill="1" applyBorder="1" applyAlignment="1" applyProtection="1">
      <alignment horizontal="center" vertical="center" wrapText="1"/>
      <protection hidden="1"/>
    </xf>
    <xf numFmtId="0" fontId="13" fillId="2" borderId="22" xfId="0" applyFont="1" applyFill="1" applyBorder="1" applyAlignment="1" applyProtection="1">
      <alignment horizontal="center" vertical="center" wrapText="1"/>
      <protection hidden="1"/>
    </xf>
    <xf numFmtId="164" fontId="13" fillId="6" borderId="8" xfId="1" applyNumberFormat="1" applyFont="1" applyFill="1" applyBorder="1" applyAlignment="1" applyProtection="1">
      <alignment horizontal="center" wrapText="1"/>
      <protection hidden="1"/>
    </xf>
    <xf numFmtId="164" fontId="13" fillId="6" borderId="21" xfId="1" applyNumberFormat="1" applyFont="1" applyFill="1" applyBorder="1" applyAlignment="1" applyProtection="1">
      <alignment horizontal="center" wrapText="1"/>
      <protection hidden="1"/>
    </xf>
    <xf numFmtId="164" fontId="13" fillId="6" borderId="22" xfId="1" applyNumberFormat="1" applyFont="1" applyFill="1" applyBorder="1" applyAlignment="1" applyProtection="1">
      <alignment horizontal="center" wrapText="1"/>
      <protection hidden="1"/>
    </xf>
    <xf numFmtId="164" fontId="39" fillId="0" borderId="2" xfId="0" applyNumberFormat="1" applyFont="1" applyBorder="1" applyAlignment="1">
      <alignment horizontal="center"/>
    </xf>
    <xf numFmtId="0" fontId="17" fillId="2" borderId="8"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164" fontId="39" fillId="0" borderId="2" xfId="0" applyNumberFormat="1" applyFont="1" applyBorder="1" applyAlignment="1" applyProtection="1">
      <alignment horizontal="center"/>
      <protection hidden="1"/>
    </xf>
    <xf numFmtId="164" fontId="39" fillId="0" borderId="2" xfId="0" applyNumberFormat="1" applyFont="1" applyBorder="1" applyAlignment="1" applyProtection="1">
      <alignment horizontal="center" vertical="center"/>
      <protection hidden="1"/>
    </xf>
    <xf numFmtId="0" fontId="39" fillId="0" borderId="2" xfId="0" applyFont="1" applyBorder="1" applyAlignment="1" applyProtection="1">
      <alignment horizontal="center" vertical="center"/>
      <protection hidden="1"/>
    </xf>
    <xf numFmtId="0" fontId="13" fillId="2" borderId="8" xfId="0" applyFont="1" applyFill="1" applyBorder="1" applyAlignment="1" applyProtection="1">
      <alignment horizontal="center" wrapText="1"/>
      <protection hidden="1"/>
    </xf>
    <xf numFmtId="0" fontId="13" fillId="2" borderId="21" xfId="0" applyFont="1" applyFill="1" applyBorder="1" applyAlignment="1" applyProtection="1">
      <alignment horizontal="center" wrapText="1"/>
      <protection hidden="1"/>
    </xf>
    <xf numFmtId="0" fontId="13" fillId="2" borderId="22" xfId="0" applyFont="1" applyFill="1" applyBorder="1" applyAlignment="1" applyProtection="1">
      <alignment horizontal="center" wrapText="1"/>
      <protection hidden="1"/>
    </xf>
    <xf numFmtId="0" fontId="13" fillId="2" borderId="8" xfId="0" applyFont="1" applyFill="1" applyBorder="1" applyAlignment="1">
      <alignment horizontal="center" wrapText="1"/>
    </xf>
    <xf numFmtId="0" fontId="13" fillId="2" borderId="21" xfId="0" applyFont="1" applyFill="1" applyBorder="1" applyAlignment="1">
      <alignment horizontal="center" wrapText="1"/>
    </xf>
    <xf numFmtId="0" fontId="13" fillId="2" borderId="22" xfId="0" applyFont="1" applyFill="1" applyBorder="1" applyAlignment="1">
      <alignment horizontal="center" wrapText="1"/>
    </xf>
    <xf numFmtId="0" fontId="7" fillId="6" borderId="8" xfId="0" applyFont="1" applyFill="1" applyBorder="1" applyAlignment="1" applyProtection="1">
      <alignment horizontal="center"/>
      <protection hidden="1"/>
    </xf>
    <xf numFmtId="0" fontId="7" fillId="6" borderId="22" xfId="0" applyFont="1" applyFill="1" applyBorder="1" applyAlignment="1" applyProtection="1">
      <alignment horizontal="center"/>
      <protection hidden="1"/>
    </xf>
    <xf numFmtId="0" fontId="69" fillId="0" borderId="0" xfId="0" applyFont="1" applyAlignment="1">
      <alignment horizontal="center"/>
    </xf>
    <xf numFmtId="0" fontId="70" fillId="0" borderId="0" xfId="0" applyFont="1" applyAlignment="1">
      <alignment horizontal="center" vertical="center"/>
    </xf>
    <xf numFmtId="0" fontId="39" fillId="0" borderId="13" xfId="0" applyFont="1" applyBorder="1" applyAlignment="1">
      <alignment horizontal="center"/>
    </xf>
    <xf numFmtId="0" fontId="39" fillId="0" borderId="14" xfId="0" applyFont="1" applyBorder="1" applyAlignment="1">
      <alignment horizontal="center"/>
    </xf>
    <xf numFmtId="0" fontId="39" fillId="0" borderId="15" xfId="0" applyFont="1" applyBorder="1" applyAlignment="1">
      <alignment horizontal="center"/>
    </xf>
    <xf numFmtId="0" fontId="39" fillId="0" borderId="9" xfId="0" applyFont="1" applyBorder="1" applyAlignment="1">
      <alignment horizontal="center"/>
    </xf>
    <xf numFmtId="0" fontId="39" fillId="0" borderId="10" xfId="0" applyFont="1" applyBorder="1" applyAlignment="1">
      <alignment horizontal="center"/>
    </xf>
    <xf numFmtId="0" fontId="39" fillId="0" borderId="1" xfId="0" applyFont="1" applyBorder="1" applyAlignment="1">
      <alignment horizontal="center"/>
    </xf>
  </cellXfs>
  <cellStyles count="2">
    <cellStyle name="Comma" xfId="1" builtinId="3"/>
    <cellStyle name="Normal" xfId="0" builtinId="0"/>
  </cellStyles>
  <dxfs count="1">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3162300</xdr:colOff>
      <xdr:row>0</xdr:row>
      <xdr:rowOff>0</xdr:rowOff>
    </xdr:from>
    <xdr:to>
      <xdr:col>2</xdr:col>
      <xdr:colOff>85725</xdr:colOff>
      <xdr:row>1</xdr:row>
      <xdr:rowOff>219075</xdr:rowOff>
    </xdr:to>
    <xdr:pic>
      <xdr:nvPicPr>
        <xdr:cNvPr id="4409" name="Picture 1">
          <a:extLst>
            <a:ext uri="{FF2B5EF4-FFF2-40B4-BE49-F238E27FC236}">
              <a16:creationId xmlns:a16="http://schemas.microsoft.com/office/drawing/2014/main" xmlns="" id="{00000000-0008-0000-0E00-00003911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90975" y="0"/>
          <a:ext cx="1057275" cy="666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295275</xdr:colOff>
      <xdr:row>1</xdr:row>
      <xdr:rowOff>133350</xdr:rowOff>
    </xdr:from>
    <xdr:to>
      <xdr:col>9</xdr:col>
      <xdr:colOff>257175</xdr:colOff>
      <xdr:row>9</xdr:row>
      <xdr:rowOff>123825</xdr:rowOff>
    </xdr:to>
    <xdr:pic>
      <xdr:nvPicPr>
        <xdr:cNvPr id="54475" name="Picture 1">
          <a:extLst>
            <a:ext uri="{FF2B5EF4-FFF2-40B4-BE49-F238E27FC236}">
              <a16:creationId xmlns:a16="http://schemas.microsoft.com/office/drawing/2014/main" xmlns="" id="{00000000-0008-0000-1F00-0000CBD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43275" y="323850"/>
          <a:ext cx="2400300" cy="1514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9" tint="-0.249977111117893"/>
  </sheetPr>
  <dimension ref="A1:E25"/>
  <sheetViews>
    <sheetView workbookViewId="0">
      <selection activeCell="G23" sqref="G23"/>
    </sheetView>
  </sheetViews>
  <sheetFormatPr defaultColWidth="8.85546875" defaultRowHeight="24" customHeight="1"/>
  <cols>
    <col min="1" max="1" width="9.85546875" style="151" customWidth="1"/>
    <col min="2" max="2" width="45.7109375" style="151" customWidth="1"/>
    <col min="3" max="5" width="22.42578125" style="151" customWidth="1"/>
    <col min="6" max="16384" width="8.85546875" style="151"/>
  </cols>
  <sheetData>
    <row r="1" spans="1:5" ht="24" customHeight="1">
      <c r="A1" s="209" t="s">
        <v>6387</v>
      </c>
      <c r="B1" s="210"/>
      <c r="C1" s="210"/>
      <c r="D1" s="210"/>
      <c r="E1" s="211"/>
    </row>
    <row r="2" spans="1:5" ht="24" customHeight="1">
      <c r="A2" s="212" t="s">
        <v>6408</v>
      </c>
      <c r="B2" s="213"/>
      <c r="C2" s="213"/>
      <c r="D2" s="213"/>
      <c r="E2" s="214"/>
    </row>
    <row r="3" spans="1:5" ht="24" customHeight="1">
      <c r="A3" s="224" t="s">
        <v>6581</v>
      </c>
      <c r="B3" s="225"/>
      <c r="C3" s="225"/>
      <c r="D3" s="225"/>
      <c r="E3" s="226"/>
    </row>
    <row r="4" spans="1:5" ht="27.75" customHeight="1">
      <c r="A4" s="215" t="s">
        <v>6587</v>
      </c>
      <c r="B4" s="216"/>
      <c r="C4" s="216"/>
      <c r="D4" s="216"/>
      <c r="E4" s="217"/>
    </row>
    <row r="5" spans="1:5" ht="16.149999999999999" customHeight="1">
      <c r="A5" s="218" t="s">
        <v>6388</v>
      </c>
      <c r="B5" s="219"/>
      <c r="C5" s="219"/>
      <c r="D5" s="219"/>
      <c r="E5" s="220"/>
    </row>
    <row r="6" spans="1:5" ht="17.45" customHeight="1">
      <c r="A6" s="221" t="s">
        <v>6389</v>
      </c>
      <c r="B6" s="222"/>
      <c r="C6" s="222"/>
      <c r="D6" s="222"/>
      <c r="E6" s="223"/>
    </row>
    <row r="7" spans="1:5" s="157" customFormat="1" ht="56.45" customHeight="1">
      <c r="A7" s="179" t="str">
        <f>'BS1'!A4</f>
        <v>DETAILED HEAD CODE</v>
      </c>
      <c r="B7" s="155" t="str">
        <f>'BS1'!B4</f>
        <v>PARTICULARS(ഇനവിവരം)</v>
      </c>
      <c r="C7" s="155" t="str">
        <f>'BS1'!C4</f>
        <v>Actuals for the year -2023-2024(..കണക്ക്-2023-2024</v>
      </c>
      <c r="D7" s="156" t="str">
        <f>'BS1'!D4</f>
        <v>Budget  for the  year (including all revisions)--2024-2025       ..(പരിഷ്കരിച്ച ബജറ്റ്  2024-2025</v>
      </c>
      <c r="E7" s="180" t="str">
        <f>'BS1'!E4</f>
        <v>Budget for the Year-2025-2026(.-ബജറ്റ്-2025-2026</v>
      </c>
    </row>
    <row r="8" spans="1:5" ht="24" customHeight="1">
      <c r="A8" s="181" t="s">
        <v>2923</v>
      </c>
      <c r="B8" s="153" t="s">
        <v>6390</v>
      </c>
      <c r="C8" s="154"/>
      <c r="D8" s="154"/>
      <c r="E8" s="182"/>
    </row>
    <row r="9" spans="1:5" ht="24" customHeight="1">
      <c r="A9" s="181" t="s">
        <v>2924</v>
      </c>
      <c r="B9" s="153" t="s">
        <v>6391</v>
      </c>
      <c r="C9" s="154"/>
      <c r="D9" s="154"/>
      <c r="E9" s="182"/>
    </row>
    <row r="10" spans="1:5" ht="24" customHeight="1">
      <c r="A10" s="181" t="s">
        <v>2926</v>
      </c>
      <c r="B10" s="153" t="s">
        <v>6392</v>
      </c>
      <c r="C10" s="154"/>
      <c r="D10" s="154"/>
      <c r="E10" s="182"/>
    </row>
    <row r="11" spans="1:5" ht="24" customHeight="1">
      <c r="A11" s="181" t="s">
        <v>308</v>
      </c>
      <c r="B11" s="153" t="s">
        <v>6393</v>
      </c>
      <c r="C11" s="154"/>
      <c r="D11" s="154"/>
      <c r="E11" s="182"/>
    </row>
    <row r="12" spans="1:5" ht="24" customHeight="1">
      <c r="A12" s="181" t="s">
        <v>310</v>
      </c>
      <c r="B12" s="153" t="s">
        <v>6394</v>
      </c>
      <c r="C12" s="154"/>
      <c r="D12" s="154"/>
      <c r="E12" s="182"/>
    </row>
    <row r="13" spans="1:5" ht="24" customHeight="1">
      <c r="A13" s="181" t="s">
        <v>311</v>
      </c>
      <c r="B13" s="153" t="s">
        <v>6395</v>
      </c>
      <c r="C13" s="154"/>
      <c r="D13" s="154"/>
      <c r="E13" s="182"/>
    </row>
    <row r="14" spans="1:5" ht="36.6" customHeight="1">
      <c r="A14" s="181" t="s">
        <v>312</v>
      </c>
      <c r="B14" s="153" t="s">
        <v>6396</v>
      </c>
      <c r="C14" s="154"/>
      <c r="D14" s="154"/>
      <c r="E14" s="182"/>
    </row>
    <row r="15" spans="1:5" ht="33" customHeight="1">
      <c r="A15" s="181" t="s">
        <v>313</v>
      </c>
      <c r="B15" s="153" t="s">
        <v>6397</v>
      </c>
      <c r="C15" s="154"/>
      <c r="D15" s="154"/>
      <c r="E15" s="182"/>
    </row>
    <row r="16" spans="1:5" ht="33.75" customHeight="1">
      <c r="A16" s="181" t="s">
        <v>314</v>
      </c>
      <c r="B16" s="153" t="s">
        <v>6398</v>
      </c>
      <c r="C16" s="154"/>
      <c r="D16" s="154"/>
      <c r="E16" s="182"/>
    </row>
    <row r="17" spans="1:5" ht="39" customHeight="1">
      <c r="A17" s="181" t="s">
        <v>319</v>
      </c>
      <c r="B17" s="153" t="s">
        <v>6399</v>
      </c>
      <c r="C17" s="154"/>
      <c r="D17" s="154"/>
      <c r="E17" s="182"/>
    </row>
    <row r="18" spans="1:5" ht="40.5" customHeight="1">
      <c r="A18" s="181" t="s">
        <v>322</v>
      </c>
      <c r="B18" s="153" t="s">
        <v>6400</v>
      </c>
      <c r="C18" s="154"/>
      <c r="D18" s="154"/>
      <c r="E18" s="182"/>
    </row>
    <row r="19" spans="1:5" ht="33.6" customHeight="1">
      <c r="A19" s="181" t="s">
        <v>323</v>
      </c>
      <c r="B19" s="153" t="s">
        <v>6401</v>
      </c>
      <c r="C19" s="154"/>
      <c r="D19" s="154"/>
      <c r="E19" s="182"/>
    </row>
    <row r="20" spans="1:5" ht="24" customHeight="1">
      <c r="A20" s="181" t="s">
        <v>329</v>
      </c>
      <c r="B20" s="153" t="s">
        <v>6402</v>
      </c>
      <c r="C20" s="154"/>
      <c r="D20" s="154"/>
      <c r="E20" s="182"/>
    </row>
    <row r="21" spans="1:5" ht="51.75" customHeight="1">
      <c r="A21" s="181" t="s">
        <v>330</v>
      </c>
      <c r="B21" s="153" t="s">
        <v>6403</v>
      </c>
      <c r="C21" s="154"/>
      <c r="D21" s="154"/>
      <c r="E21" s="182"/>
    </row>
    <row r="22" spans="1:5" ht="44.25" customHeight="1">
      <c r="A22" s="181" t="s">
        <v>338</v>
      </c>
      <c r="B22" s="153" t="s">
        <v>6404</v>
      </c>
      <c r="C22" s="154"/>
      <c r="D22" s="154"/>
      <c r="E22" s="182"/>
    </row>
    <row r="23" spans="1:5" ht="50.25" customHeight="1">
      <c r="A23" s="181" t="s">
        <v>339</v>
      </c>
      <c r="B23" s="153" t="s">
        <v>6405</v>
      </c>
      <c r="C23" s="154"/>
      <c r="D23" s="154"/>
      <c r="E23" s="182"/>
    </row>
    <row r="24" spans="1:5" ht="45.6" customHeight="1">
      <c r="A24" s="181" t="s">
        <v>340</v>
      </c>
      <c r="B24" s="153" t="s">
        <v>6406</v>
      </c>
      <c r="C24" s="154"/>
      <c r="D24" s="154"/>
      <c r="E24" s="182"/>
    </row>
    <row r="25" spans="1:5" ht="19.899999999999999" customHeight="1" thickBot="1">
      <c r="A25" s="206" t="s">
        <v>6407</v>
      </c>
      <c r="B25" s="207"/>
      <c r="C25" s="207"/>
      <c r="D25" s="207"/>
      <c r="E25" s="208"/>
    </row>
  </sheetData>
  <mergeCells count="7">
    <mergeCell ref="A25:E25"/>
    <mergeCell ref="A1:E1"/>
    <mergeCell ref="A2:E2"/>
    <mergeCell ref="A4:E4"/>
    <mergeCell ref="A5:E5"/>
    <mergeCell ref="A6:E6"/>
    <mergeCell ref="A3:E3"/>
  </mergeCell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sheetPr>
    <tabColor rgb="FFC00000"/>
  </sheetPr>
  <dimension ref="A1:D9"/>
  <sheetViews>
    <sheetView workbookViewId="0">
      <selection activeCell="C4" sqref="C4"/>
    </sheetView>
  </sheetViews>
  <sheetFormatPr defaultColWidth="9.140625" defaultRowHeight="58.5" customHeight="1"/>
  <cols>
    <col min="1" max="1" width="45.7109375" style="20" customWidth="1"/>
    <col min="2" max="2" width="17.140625" style="20" customWidth="1"/>
    <col min="3" max="3" width="24.42578125" style="20" customWidth="1"/>
    <col min="4" max="4" width="29.5703125" style="20" customWidth="1"/>
    <col min="5" max="16384" width="9.140625" style="20"/>
  </cols>
  <sheetData>
    <row r="1" spans="1:4" ht="58.5" customHeight="1">
      <c r="A1" s="269" t="s">
        <v>6590</v>
      </c>
      <c r="B1" s="269"/>
      <c r="C1" s="269"/>
      <c r="D1" s="269"/>
    </row>
    <row r="2" spans="1:4" ht="58.5" customHeight="1">
      <c r="A2" s="149" t="s">
        <v>5813</v>
      </c>
      <c r="B2" s="105" t="s">
        <v>5948</v>
      </c>
      <c r="C2" s="108">
        <v>34501783</v>
      </c>
      <c r="D2" s="268" t="s">
        <v>6591</v>
      </c>
    </row>
    <row r="3" spans="1:4" ht="58.5" customHeight="1">
      <c r="A3" s="149" t="s">
        <v>5814</v>
      </c>
      <c r="B3" s="105" t="s">
        <v>5949</v>
      </c>
      <c r="C3" s="108">
        <v>11892923</v>
      </c>
      <c r="D3" s="268"/>
    </row>
    <row r="4" spans="1:4" ht="58.5" customHeight="1">
      <c r="A4" s="199" t="s">
        <v>6070</v>
      </c>
      <c r="B4" s="105" t="s">
        <v>5950</v>
      </c>
      <c r="C4" s="108">
        <v>962911</v>
      </c>
      <c r="D4" s="268"/>
    </row>
    <row r="5" spans="1:4" ht="58.5" customHeight="1">
      <c r="A5" s="149" t="s">
        <v>5815</v>
      </c>
      <c r="B5" s="105" t="s">
        <v>5951</v>
      </c>
      <c r="C5" s="108">
        <v>352901</v>
      </c>
      <c r="D5" s="268"/>
    </row>
    <row r="6" spans="1:4" ht="58.5" customHeight="1">
      <c r="A6" s="149" t="s">
        <v>5816</v>
      </c>
      <c r="B6" s="105" t="s">
        <v>5952</v>
      </c>
      <c r="C6" s="108">
        <v>17202678</v>
      </c>
      <c r="D6" s="268"/>
    </row>
    <row r="7" spans="1:4" ht="58.5" customHeight="1">
      <c r="A7" s="149" t="s">
        <v>5817</v>
      </c>
      <c r="B7" s="105" t="s">
        <v>5953</v>
      </c>
      <c r="C7" s="108">
        <v>4482128</v>
      </c>
      <c r="D7" s="268"/>
    </row>
    <row r="8" spans="1:4" ht="58.5" customHeight="1">
      <c r="A8" s="149" t="s">
        <v>5818</v>
      </c>
      <c r="B8" s="105" t="s">
        <v>6047</v>
      </c>
      <c r="C8" s="108">
        <v>6621340</v>
      </c>
      <c r="D8" s="268"/>
    </row>
    <row r="9" spans="1:4" ht="58.5" customHeight="1">
      <c r="A9" s="106" t="s">
        <v>5940</v>
      </c>
      <c r="B9" s="106" t="s">
        <v>6386</v>
      </c>
      <c r="C9" s="107">
        <f>C2+C3+C4-C5-C6-C7-C8</f>
        <v>18698570</v>
      </c>
      <c r="D9" s="31"/>
    </row>
  </sheetData>
  <sheetProtection algorithmName="SHA-512" hashValue="8kq9xCf+B3RkfsFu5rxDKi/YRirGbRZgT1Mv8Pyk/QqAu6Il+nr6H/KYN71AGlAPHHDeW7j6mDEJzkU9KG21AQ==" saltValue="tdWJMNrlbQ3NBTatMg4PrA==" spinCount="100000" sheet="1" selectLockedCells="1"/>
  <mergeCells count="2">
    <mergeCell ref="D2:D8"/>
    <mergeCell ref="A1:D1"/>
  </mergeCells>
  <pageMargins left="0.96" right="0.70866141732283472" top="0.51" bottom="0.48" header="0.31496062992125984" footer="0.31496062992125984"/>
  <pageSetup orientation="landscape" horizontalDpi="300" verticalDpi="300" r:id="rId1"/>
  <ignoredErrors>
    <ignoredError sqref="C9" evalError="1"/>
  </ignoredErrors>
</worksheet>
</file>

<file path=xl/worksheets/sheet11.xml><?xml version="1.0" encoding="utf-8"?>
<worksheet xmlns="http://schemas.openxmlformats.org/spreadsheetml/2006/main" xmlns:r="http://schemas.openxmlformats.org/officeDocument/2006/relationships">
  <sheetPr>
    <tabColor rgb="FFC00000"/>
  </sheetPr>
  <dimension ref="A1:IT209"/>
  <sheetViews>
    <sheetView topLeftCell="A117" zoomScaleNormal="100" workbookViewId="0">
      <selection activeCell="E51" sqref="E51"/>
    </sheetView>
  </sheetViews>
  <sheetFormatPr defaultColWidth="9.140625" defaultRowHeight="27" customHeight="1"/>
  <cols>
    <col min="1" max="1" width="14.85546875" customWidth="1"/>
    <col min="2" max="2" width="54.140625" style="13" customWidth="1"/>
    <col min="3" max="3" width="23" customWidth="1"/>
    <col min="4" max="4" width="19.7109375" customWidth="1"/>
    <col min="5" max="5" width="21.140625" customWidth="1"/>
  </cols>
  <sheetData>
    <row r="1" spans="1:5" ht="45" customHeight="1">
      <c r="A1" s="270" t="s">
        <v>6592</v>
      </c>
      <c r="B1" s="271"/>
      <c r="C1" s="271"/>
      <c r="D1" s="271"/>
      <c r="E1" s="272"/>
    </row>
    <row r="2" spans="1:5" ht="183" customHeight="1">
      <c r="A2" s="276" t="s">
        <v>6573</v>
      </c>
      <c r="B2" s="277"/>
      <c r="C2" s="277"/>
      <c r="D2" s="277"/>
      <c r="E2" s="278"/>
    </row>
    <row r="3" spans="1:5" ht="61.5" customHeight="1">
      <c r="A3" s="112"/>
      <c r="B3" s="113" t="s">
        <v>6034</v>
      </c>
      <c r="C3" s="114" t="s">
        <v>5944</v>
      </c>
      <c r="D3" s="114" t="s">
        <v>5945</v>
      </c>
      <c r="E3" s="114" t="s">
        <v>5946</v>
      </c>
    </row>
    <row r="4" spans="1:5" ht="18" customHeight="1">
      <c r="A4" s="115">
        <v>1</v>
      </c>
      <c r="B4" s="116">
        <v>2</v>
      </c>
      <c r="C4" s="117">
        <v>3</v>
      </c>
      <c r="D4" s="117">
        <v>4</v>
      </c>
      <c r="E4" s="117">
        <v>5</v>
      </c>
    </row>
    <row r="5" spans="1:5" ht="27.75" customHeight="1">
      <c r="A5" s="118">
        <v>3111001</v>
      </c>
      <c r="B5" s="119" t="s">
        <v>4666</v>
      </c>
      <c r="C5" s="95">
        <v>100000</v>
      </c>
      <c r="D5" s="11">
        <v>100000</v>
      </c>
      <c r="E5" s="120">
        <v>0</v>
      </c>
    </row>
    <row r="6" spans="1:5" ht="27.75" customHeight="1">
      <c r="A6" s="118">
        <v>3111001</v>
      </c>
      <c r="B6" s="119" t="s">
        <v>4667</v>
      </c>
      <c r="C6" s="95">
        <v>0</v>
      </c>
      <c r="D6" s="11">
        <f>C6</f>
        <v>0</v>
      </c>
      <c r="E6" s="120">
        <v>0</v>
      </c>
    </row>
    <row r="7" spans="1:5" ht="15">
      <c r="A7" s="121" t="s">
        <v>5915</v>
      </c>
      <c r="B7" s="121" t="s">
        <v>4667</v>
      </c>
      <c r="C7" s="122">
        <f>SUBTOTAL(9,C5:C6)</f>
        <v>100000</v>
      </c>
      <c r="D7" s="122">
        <f t="shared" ref="D7:E7" si="0">SUBTOTAL(9,D5:D6)</f>
        <v>100000</v>
      </c>
      <c r="E7" s="122">
        <f t="shared" si="0"/>
        <v>0</v>
      </c>
    </row>
    <row r="8" spans="1:5" ht="30">
      <c r="A8" s="118">
        <v>3112001</v>
      </c>
      <c r="B8" s="119" t="s">
        <v>115</v>
      </c>
      <c r="C8" s="95">
        <v>0</v>
      </c>
      <c r="D8" s="120">
        <v>0</v>
      </c>
      <c r="E8" s="11">
        <f>C8</f>
        <v>0</v>
      </c>
    </row>
    <row r="9" spans="1:5" ht="45">
      <c r="A9" s="118">
        <v>3112001</v>
      </c>
      <c r="B9" s="119" t="s">
        <v>116</v>
      </c>
      <c r="C9" s="95">
        <v>0</v>
      </c>
      <c r="D9" s="120">
        <v>0</v>
      </c>
      <c r="E9" s="11">
        <f>C9</f>
        <v>0</v>
      </c>
    </row>
    <row r="10" spans="1:5" ht="45">
      <c r="A10" s="118">
        <v>3112001</v>
      </c>
      <c r="B10" s="119" t="s">
        <v>117</v>
      </c>
      <c r="C10" s="95">
        <v>0</v>
      </c>
      <c r="D10" s="120">
        <v>0</v>
      </c>
      <c r="E10" s="11">
        <f>C10</f>
        <v>0</v>
      </c>
    </row>
    <row r="11" spans="1:5" ht="45">
      <c r="A11" s="118">
        <v>3112001</v>
      </c>
      <c r="B11" s="119" t="s">
        <v>118</v>
      </c>
      <c r="C11" s="95"/>
      <c r="D11" s="120">
        <v>0</v>
      </c>
      <c r="E11" s="11">
        <f>C11</f>
        <v>0</v>
      </c>
    </row>
    <row r="12" spans="1:5" ht="45">
      <c r="A12" s="118">
        <v>3112001</v>
      </c>
      <c r="B12" s="119" t="s">
        <v>119</v>
      </c>
      <c r="C12" s="95"/>
      <c r="D12" s="120">
        <v>0</v>
      </c>
      <c r="E12" s="11">
        <f>C12</f>
        <v>0</v>
      </c>
    </row>
    <row r="13" spans="1:5" ht="21">
      <c r="A13" s="124" t="s">
        <v>5916</v>
      </c>
      <c r="B13" s="121"/>
      <c r="C13" s="122">
        <f>SUBTOTAL(9,C8:C12)</f>
        <v>0</v>
      </c>
      <c r="D13" s="123">
        <f>SUBTOTAL(9,D8:D12)</f>
        <v>0</v>
      </c>
      <c r="E13" s="122">
        <f>SUBTOTAL(9,E8:E12)</f>
        <v>0</v>
      </c>
    </row>
    <row r="14" spans="1:5" ht="45">
      <c r="A14" s="118">
        <v>3112002</v>
      </c>
      <c r="B14" s="119" t="s">
        <v>120</v>
      </c>
      <c r="C14" s="95"/>
      <c r="D14" s="11">
        <f>C14</f>
        <v>0</v>
      </c>
      <c r="E14" s="120">
        <v>0</v>
      </c>
    </row>
    <row r="15" spans="1:5" ht="45">
      <c r="A15" s="118">
        <v>3112002</v>
      </c>
      <c r="B15" s="119" t="s">
        <v>121</v>
      </c>
      <c r="C15" s="95"/>
      <c r="D15" s="11">
        <f>C15</f>
        <v>0</v>
      </c>
      <c r="E15" s="120">
        <v>0</v>
      </c>
    </row>
    <row r="16" spans="1:5" ht="45">
      <c r="A16" s="118">
        <v>3112002</v>
      </c>
      <c r="B16" s="119" t="s">
        <v>122</v>
      </c>
      <c r="C16" s="95"/>
      <c r="D16" s="11">
        <f>C16</f>
        <v>0</v>
      </c>
      <c r="E16" s="120">
        <v>0</v>
      </c>
    </row>
    <row r="17" spans="1:5" ht="45">
      <c r="A17" s="118">
        <v>3112002</v>
      </c>
      <c r="B17" s="119" t="s">
        <v>123</v>
      </c>
      <c r="C17" s="95"/>
      <c r="D17" s="11">
        <f>C17</f>
        <v>0</v>
      </c>
      <c r="E17" s="120">
        <v>0</v>
      </c>
    </row>
    <row r="18" spans="1:5" ht="45">
      <c r="A18" s="118">
        <v>3112002</v>
      </c>
      <c r="B18" s="119" t="s">
        <v>124</v>
      </c>
      <c r="C18" s="95"/>
      <c r="D18" s="11">
        <f>C18</f>
        <v>0</v>
      </c>
      <c r="E18" s="120">
        <v>0</v>
      </c>
    </row>
    <row r="19" spans="1:5" ht="21">
      <c r="A19" s="124" t="s">
        <v>5917</v>
      </c>
      <c r="B19" s="121"/>
      <c r="C19" s="122">
        <f>SUBTOTAL(9,C14:C18)</f>
        <v>0</v>
      </c>
      <c r="D19" s="122">
        <f>SUBTOTAL(9,D14:D18)</f>
        <v>0</v>
      </c>
      <c r="E19" s="123">
        <f>SUBTOTAL(9,E14:E18)</f>
        <v>0</v>
      </c>
    </row>
    <row r="20" spans="1:5" ht="45">
      <c r="A20" s="118">
        <v>3112003</v>
      </c>
      <c r="B20" s="119" t="s">
        <v>125</v>
      </c>
      <c r="C20" s="95"/>
      <c r="D20" s="120">
        <v>0</v>
      </c>
      <c r="E20" s="11">
        <f>C20</f>
        <v>0</v>
      </c>
    </row>
    <row r="21" spans="1:5" ht="45">
      <c r="A21" s="118">
        <v>3112003</v>
      </c>
      <c r="B21" s="119" t="s">
        <v>126</v>
      </c>
      <c r="C21" s="95"/>
      <c r="D21" s="120">
        <v>0</v>
      </c>
      <c r="E21" s="11">
        <f>C21</f>
        <v>0</v>
      </c>
    </row>
    <row r="22" spans="1:5" ht="45">
      <c r="A22" s="118">
        <v>3112003</v>
      </c>
      <c r="B22" s="119" t="s">
        <v>127</v>
      </c>
      <c r="C22" s="95"/>
      <c r="D22" s="120">
        <v>0</v>
      </c>
      <c r="E22" s="11">
        <f>C22</f>
        <v>0</v>
      </c>
    </row>
    <row r="23" spans="1:5" ht="45">
      <c r="A23" s="118">
        <v>3112003</v>
      </c>
      <c r="B23" s="119" t="s">
        <v>128</v>
      </c>
      <c r="C23" s="95"/>
      <c r="D23" s="120">
        <v>0</v>
      </c>
      <c r="E23" s="11">
        <f>C23</f>
        <v>0</v>
      </c>
    </row>
    <row r="24" spans="1:5" ht="45">
      <c r="A24" s="118">
        <v>3112003</v>
      </c>
      <c r="B24" s="119" t="s">
        <v>129</v>
      </c>
      <c r="C24" s="95"/>
      <c r="D24" s="120">
        <v>0</v>
      </c>
      <c r="E24" s="11">
        <f>C24</f>
        <v>0</v>
      </c>
    </row>
    <row r="25" spans="1:5" ht="21">
      <c r="A25" s="124" t="s">
        <v>5918</v>
      </c>
      <c r="B25" s="121"/>
      <c r="C25" s="122">
        <f>SUBTOTAL(9,C20:C24)</f>
        <v>0</v>
      </c>
      <c r="D25" s="123">
        <f>SUBTOTAL(9,D20:D24)</f>
        <v>0</v>
      </c>
      <c r="E25" s="122">
        <f>SUBTOTAL(9,E20:E24)</f>
        <v>0</v>
      </c>
    </row>
    <row r="26" spans="1:5" ht="45">
      <c r="A26" s="118">
        <v>3112004</v>
      </c>
      <c r="B26" s="119" t="s">
        <v>130</v>
      </c>
      <c r="C26" s="95"/>
      <c r="D26" s="11">
        <f>C26</f>
        <v>0</v>
      </c>
      <c r="E26" s="120">
        <v>0</v>
      </c>
    </row>
    <row r="27" spans="1:5" ht="45">
      <c r="A27" s="118">
        <v>3112004</v>
      </c>
      <c r="B27" s="119" t="s">
        <v>131</v>
      </c>
      <c r="C27" s="95"/>
      <c r="D27" s="11">
        <f>C27</f>
        <v>0</v>
      </c>
      <c r="E27" s="120">
        <v>0</v>
      </c>
    </row>
    <row r="28" spans="1:5" ht="45">
      <c r="A28" s="118">
        <v>3112004</v>
      </c>
      <c r="B28" s="119" t="s">
        <v>132</v>
      </c>
      <c r="C28" s="95"/>
      <c r="D28" s="11">
        <f>C28</f>
        <v>0</v>
      </c>
      <c r="E28" s="120">
        <v>0</v>
      </c>
    </row>
    <row r="29" spans="1:5" ht="45">
      <c r="A29" s="118">
        <v>3112004</v>
      </c>
      <c r="B29" s="119" t="s">
        <v>133</v>
      </c>
      <c r="C29" s="95"/>
      <c r="D29" s="11">
        <f>C29</f>
        <v>0</v>
      </c>
      <c r="E29" s="120">
        <v>0</v>
      </c>
    </row>
    <row r="30" spans="1:5" ht="45">
      <c r="A30" s="118">
        <v>3112004</v>
      </c>
      <c r="B30" s="119" t="s">
        <v>134</v>
      </c>
      <c r="C30" s="95"/>
      <c r="D30" s="11">
        <f>C30</f>
        <v>0</v>
      </c>
      <c r="E30" s="120">
        <v>0</v>
      </c>
    </row>
    <row r="31" spans="1:5" ht="21">
      <c r="A31" s="124" t="s">
        <v>5919</v>
      </c>
      <c r="B31" s="121"/>
      <c r="C31" s="122">
        <f>SUBTOTAL(9,C26:C30)</f>
        <v>0</v>
      </c>
      <c r="D31" s="122">
        <f>SUBTOTAL(9,D26:D30)</f>
        <v>0</v>
      </c>
      <c r="E31" s="123">
        <f>SUBTOTAL(9,E26:E30)</f>
        <v>0</v>
      </c>
    </row>
    <row r="32" spans="1:5" ht="21.75" customHeight="1">
      <c r="A32" s="118">
        <v>3117101</v>
      </c>
      <c r="B32" s="119" t="s">
        <v>4688</v>
      </c>
      <c r="C32" s="95"/>
      <c r="D32" s="95"/>
      <c r="E32" s="11">
        <f>C32-D32</f>
        <v>0</v>
      </c>
    </row>
    <row r="33" spans="1:5" ht="21.75" customHeight="1">
      <c r="A33" s="118">
        <v>3117101</v>
      </c>
      <c r="B33" s="119" t="s">
        <v>4689</v>
      </c>
      <c r="C33" s="95">
        <v>500000</v>
      </c>
      <c r="D33" s="95"/>
      <c r="E33" s="11">
        <f>C33-D33</f>
        <v>500000</v>
      </c>
    </row>
    <row r="34" spans="1:5" ht="15">
      <c r="A34" s="124" t="s">
        <v>5920</v>
      </c>
      <c r="B34" s="121"/>
      <c r="C34" s="134">
        <f>SUBTOTAL(9,C32:C33)</f>
        <v>500000</v>
      </c>
      <c r="D34" s="122">
        <f>SUBTOTAL(9,D32:D33)</f>
        <v>0</v>
      </c>
      <c r="E34" s="122">
        <f>SUBTOTAL(9,E32:E33)</f>
        <v>500000</v>
      </c>
    </row>
    <row r="35" spans="1:5" ht="27.75" customHeight="1">
      <c r="A35" s="118">
        <v>3121001</v>
      </c>
      <c r="B35" s="119" t="s">
        <v>4692</v>
      </c>
      <c r="C35" s="95"/>
      <c r="D35" s="95"/>
      <c r="E35" s="11">
        <f>C35-D35</f>
        <v>0</v>
      </c>
    </row>
    <row r="36" spans="1:5" ht="27.75" customHeight="1">
      <c r="A36" s="118">
        <v>3121001</v>
      </c>
      <c r="B36" s="119" t="s">
        <v>4693</v>
      </c>
      <c r="C36" s="95"/>
      <c r="D36" s="95"/>
      <c r="E36" s="11">
        <f>C36-D36</f>
        <v>0</v>
      </c>
    </row>
    <row r="37" spans="1:5" ht="15">
      <c r="A37" s="124" t="s">
        <v>5921</v>
      </c>
      <c r="B37" s="121"/>
      <c r="C37" s="122">
        <f>SUBTOTAL(9,C35:C36)</f>
        <v>0</v>
      </c>
      <c r="D37" s="122">
        <f>SUBTOTAL(9,D35:D36)</f>
        <v>0</v>
      </c>
      <c r="E37" s="122">
        <f>SUBTOTAL(9,E35:E36)</f>
        <v>0</v>
      </c>
    </row>
    <row r="38" spans="1:5" ht="30">
      <c r="A38" s="118">
        <v>3207001</v>
      </c>
      <c r="B38" s="119" t="s">
        <v>189</v>
      </c>
      <c r="C38" s="95"/>
      <c r="D38" s="120">
        <v>0</v>
      </c>
      <c r="E38" s="11">
        <f>C38</f>
        <v>0</v>
      </c>
    </row>
    <row r="39" spans="1:5" ht="30">
      <c r="A39" s="118">
        <v>3207001</v>
      </c>
      <c r="B39" s="119" t="s">
        <v>190</v>
      </c>
      <c r="C39" s="95"/>
      <c r="D39" s="120">
        <v>0</v>
      </c>
      <c r="E39" s="11">
        <f>C39</f>
        <v>0</v>
      </c>
    </row>
    <row r="40" spans="1:5" ht="30">
      <c r="A40" s="118">
        <v>3207001</v>
      </c>
      <c r="B40" s="119" t="s">
        <v>191</v>
      </c>
      <c r="C40" s="95"/>
      <c r="D40" s="120">
        <v>0</v>
      </c>
      <c r="E40" s="11">
        <f>C40</f>
        <v>0</v>
      </c>
    </row>
    <row r="41" spans="1:5" ht="30">
      <c r="A41" s="118">
        <v>3207001</v>
      </c>
      <c r="B41" s="119" t="s">
        <v>192</v>
      </c>
      <c r="C41" s="95"/>
      <c r="D41" s="120">
        <v>0</v>
      </c>
      <c r="E41" s="11">
        <f>C41</f>
        <v>0</v>
      </c>
    </row>
    <row r="42" spans="1:5" ht="30">
      <c r="A42" s="118">
        <v>3207001</v>
      </c>
      <c r="B42" s="119" t="s">
        <v>193</v>
      </c>
      <c r="C42" s="95"/>
      <c r="D42" s="120">
        <v>0</v>
      </c>
      <c r="E42" s="11">
        <f>C42</f>
        <v>0</v>
      </c>
    </row>
    <row r="43" spans="1:5" ht="21">
      <c r="A43" s="124" t="s">
        <v>5931</v>
      </c>
      <c r="B43" s="121"/>
      <c r="C43" s="122">
        <f>SUBTOTAL(9,C38:C42)</f>
        <v>0</v>
      </c>
      <c r="D43" s="123">
        <f>SUBTOTAL(9,D38:D42)</f>
        <v>0</v>
      </c>
      <c r="E43" s="122">
        <f>SUBTOTAL(9,E38:E42)</f>
        <v>0</v>
      </c>
    </row>
    <row r="44" spans="1:5" ht="30">
      <c r="A44" s="118">
        <v>3207003</v>
      </c>
      <c r="B44" s="119" t="s">
        <v>204</v>
      </c>
      <c r="C44" s="95"/>
      <c r="D44" s="120">
        <v>0</v>
      </c>
      <c r="E44" s="11">
        <f>C44</f>
        <v>0</v>
      </c>
    </row>
    <row r="45" spans="1:5" ht="30">
      <c r="A45" s="118">
        <v>3207003</v>
      </c>
      <c r="B45" s="119" t="s">
        <v>205</v>
      </c>
      <c r="C45" s="95"/>
      <c r="D45" s="120">
        <v>0</v>
      </c>
      <c r="E45" s="11">
        <f>C45</f>
        <v>0</v>
      </c>
    </row>
    <row r="46" spans="1:5" ht="30">
      <c r="A46" s="118">
        <v>3207003</v>
      </c>
      <c r="B46" s="119" t="s">
        <v>206</v>
      </c>
      <c r="C46" s="95"/>
      <c r="D46" s="120">
        <v>0</v>
      </c>
      <c r="E46" s="11">
        <f>C46</f>
        <v>0</v>
      </c>
    </row>
    <row r="47" spans="1:5" ht="30">
      <c r="A47" s="118">
        <v>3207003</v>
      </c>
      <c r="B47" s="119" t="s">
        <v>207</v>
      </c>
      <c r="C47" s="95"/>
      <c r="D47" s="120">
        <v>0</v>
      </c>
      <c r="E47" s="11">
        <f>C47</f>
        <v>0</v>
      </c>
    </row>
    <row r="48" spans="1:5" ht="30">
      <c r="A48" s="118">
        <v>3207003</v>
      </c>
      <c r="B48" s="119" t="s">
        <v>208</v>
      </c>
      <c r="C48" s="95"/>
      <c r="D48" s="120">
        <v>0</v>
      </c>
      <c r="E48" s="11">
        <f>C48</f>
        <v>0</v>
      </c>
    </row>
    <row r="49" spans="1:5" ht="21">
      <c r="A49" s="124" t="s">
        <v>5933</v>
      </c>
      <c r="B49" s="121"/>
      <c r="C49" s="122">
        <f>SUBTOTAL(9,C44:C48)</f>
        <v>0</v>
      </c>
      <c r="D49" s="123">
        <f>SUBTOTAL(9,D44:D48)</f>
        <v>0</v>
      </c>
      <c r="E49" s="122">
        <f>SUBTOTAL(9,E44:E48)</f>
        <v>0</v>
      </c>
    </row>
    <row r="50" spans="1:5" ht="30">
      <c r="A50" s="118">
        <v>3201001</v>
      </c>
      <c r="B50" s="119" t="s">
        <v>135</v>
      </c>
      <c r="C50" s="95">
        <v>82984000</v>
      </c>
      <c r="D50" s="95">
        <v>75484000</v>
      </c>
      <c r="E50" s="11">
        <f t="shared" ref="E50:E78" si="1">C50-D50</f>
        <v>7500000</v>
      </c>
    </row>
    <row r="51" spans="1:5" ht="30">
      <c r="A51" s="118">
        <v>3201001</v>
      </c>
      <c r="B51" s="119" t="s">
        <v>4706</v>
      </c>
      <c r="C51" s="95"/>
      <c r="D51" s="95"/>
      <c r="E51" s="11">
        <f t="shared" si="1"/>
        <v>0</v>
      </c>
    </row>
    <row r="52" spans="1:5" ht="30">
      <c r="A52" s="118">
        <v>3201001</v>
      </c>
      <c r="B52" s="119" t="s">
        <v>136</v>
      </c>
      <c r="C52" s="95"/>
      <c r="D52" s="95"/>
      <c r="E52" s="11">
        <f t="shared" si="1"/>
        <v>0</v>
      </c>
    </row>
    <row r="53" spans="1:5" ht="30">
      <c r="A53" s="118">
        <v>3201001</v>
      </c>
      <c r="B53" s="119" t="s">
        <v>4708</v>
      </c>
      <c r="C53" s="95"/>
      <c r="D53" s="95"/>
      <c r="E53" s="11">
        <f t="shared" si="1"/>
        <v>0</v>
      </c>
    </row>
    <row r="54" spans="1:5" ht="30">
      <c r="A54" s="118">
        <v>3201001</v>
      </c>
      <c r="B54" s="119" t="s">
        <v>137</v>
      </c>
      <c r="C54" s="95"/>
      <c r="D54" s="95"/>
      <c r="E54" s="11">
        <f t="shared" si="1"/>
        <v>0</v>
      </c>
    </row>
    <row r="55" spans="1:5" ht="30">
      <c r="A55" s="118">
        <v>3201001</v>
      </c>
      <c r="B55" s="119" t="s">
        <v>138</v>
      </c>
      <c r="C55" s="95"/>
      <c r="D55" s="95"/>
      <c r="E55" s="11">
        <f t="shared" si="1"/>
        <v>0</v>
      </c>
    </row>
    <row r="56" spans="1:5" ht="30">
      <c r="A56" s="118">
        <v>3201001</v>
      </c>
      <c r="B56" s="119" t="s">
        <v>139</v>
      </c>
      <c r="C56" s="95"/>
      <c r="D56" s="95"/>
      <c r="E56" s="11">
        <f t="shared" si="1"/>
        <v>0</v>
      </c>
    </row>
    <row r="57" spans="1:5" ht="30">
      <c r="A57" s="118">
        <v>3201001</v>
      </c>
      <c r="B57" s="119" t="s">
        <v>140</v>
      </c>
      <c r="C57" s="95"/>
      <c r="D57" s="95"/>
      <c r="E57" s="11">
        <f t="shared" si="1"/>
        <v>0</v>
      </c>
    </row>
    <row r="58" spans="1:5" ht="30">
      <c r="A58" s="118">
        <v>3201001</v>
      </c>
      <c r="B58" s="119" t="s">
        <v>141</v>
      </c>
      <c r="C58" s="95"/>
      <c r="D58" s="95"/>
      <c r="E58" s="11">
        <f t="shared" si="1"/>
        <v>0</v>
      </c>
    </row>
    <row r="59" spans="1:5" ht="30">
      <c r="A59" s="118">
        <v>3201001</v>
      </c>
      <c r="B59" s="119" t="s">
        <v>142</v>
      </c>
      <c r="C59" s="95"/>
      <c r="D59" s="95"/>
      <c r="E59" s="11">
        <f t="shared" si="1"/>
        <v>0</v>
      </c>
    </row>
    <row r="60" spans="1:5" ht="30">
      <c r="A60" s="118">
        <v>3201001</v>
      </c>
      <c r="B60" s="119" t="s">
        <v>143</v>
      </c>
      <c r="C60" s="95"/>
      <c r="D60" s="95"/>
      <c r="E60" s="11">
        <f t="shared" si="1"/>
        <v>0</v>
      </c>
    </row>
    <row r="61" spans="1:5" ht="30">
      <c r="A61" s="118">
        <v>3201001</v>
      </c>
      <c r="B61" s="119" t="s">
        <v>144</v>
      </c>
      <c r="C61" s="95"/>
      <c r="D61" s="95"/>
      <c r="E61" s="11">
        <f t="shared" si="1"/>
        <v>0</v>
      </c>
    </row>
    <row r="62" spans="1:5" ht="30">
      <c r="A62" s="118">
        <v>3201001</v>
      </c>
      <c r="B62" s="119" t="s">
        <v>145</v>
      </c>
      <c r="C62" s="95"/>
      <c r="D62" s="95"/>
      <c r="E62" s="11">
        <f t="shared" si="1"/>
        <v>0</v>
      </c>
    </row>
    <row r="63" spans="1:5" ht="30">
      <c r="A63" s="118">
        <v>3201001</v>
      </c>
      <c r="B63" s="119" t="s">
        <v>146</v>
      </c>
      <c r="C63" s="95"/>
      <c r="D63" s="95"/>
      <c r="E63" s="11">
        <f t="shared" si="1"/>
        <v>0</v>
      </c>
    </row>
    <row r="64" spans="1:5" ht="30">
      <c r="A64" s="118">
        <v>3201001</v>
      </c>
      <c r="B64" s="119" t="s">
        <v>147</v>
      </c>
      <c r="C64" s="95">
        <v>600000</v>
      </c>
      <c r="D64" s="95">
        <v>600000</v>
      </c>
      <c r="E64" s="11">
        <f t="shared" si="1"/>
        <v>0</v>
      </c>
    </row>
    <row r="65" spans="1:5" ht="15">
      <c r="A65" s="118">
        <v>3201001</v>
      </c>
      <c r="B65" s="119" t="s">
        <v>148</v>
      </c>
      <c r="C65" s="95"/>
      <c r="D65" s="95"/>
      <c r="E65" s="11">
        <f t="shared" si="1"/>
        <v>0</v>
      </c>
    </row>
    <row r="66" spans="1:5" ht="30">
      <c r="A66" s="118">
        <v>3201001</v>
      </c>
      <c r="B66" s="119" t="s">
        <v>149</v>
      </c>
      <c r="C66" s="95"/>
      <c r="D66" s="95"/>
      <c r="E66" s="11">
        <f t="shared" si="1"/>
        <v>0</v>
      </c>
    </row>
    <row r="67" spans="1:5" ht="30">
      <c r="A67" s="118">
        <v>3201001</v>
      </c>
      <c r="B67" s="119" t="s">
        <v>150</v>
      </c>
      <c r="C67" s="95"/>
      <c r="D67" s="95"/>
      <c r="E67" s="11">
        <f t="shared" si="1"/>
        <v>0</v>
      </c>
    </row>
    <row r="68" spans="1:5" ht="30">
      <c r="A68" s="118">
        <v>3201001</v>
      </c>
      <c r="B68" s="119" t="s">
        <v>151</v>
      </c>
      <c r="C68" s="95"/>
      <c r="D68" s="95"/>
      <c r="E68" s="11">
        <f t="shared" si="1"/>
        <v>0</v>
      </c>
    </row>
    <row r="69" spans="1:5" ht="30">
      <c r="A69" s="118">
        <v>3201001</v>
      </c>
      <c r="B69" s="119" t="s">
        <v>152</v>
      </c>
      <c r="C69" s="95">
        <v>2100000</v>
      </c>
      <c r="D69" s="95"/>
      <c r="E69" s="11">
        <f t="shared" si="1"/>
        <v>2100000</v>
      </c>
    </row>
    <row r="70" spans="1:5" ht="30">
      <c r="A70" s="118">
        <v>3201001</v>
      </c>
      <c r="B70" s="119" t="s">
        <v>153</v>
      </c>
      <c r="C70" s="95">
        <v>1000000</v>
      </c>
      <c r="D70" s="95">
        <v>1000000</v>
      </c>
      <c r="E70" s="11">
        <f t="shared" si="1"/>
        <v>0</v>
      </c>
    </row>
    <row r="71" spans="1:5" ht="30">
      <c r="A71" s="118">
        <v>3201001</v>
      </c>
      <c r="B71" s="119" t="s">
        <v>154</v>
      </c>
      <c r="C71" s="95"/>
      <c r="D71" s="95"/>
      <c r="E71" s="11">
        <f t="shared" si="1"/>
        <v>0</v>
      </c>
    </row>
    <row r="72" spans="1:5" ht="30">
      <c r="A72" s="118">
        <v>3201001</v>
      </c>
      <c r="B72" s="119" t="s">
        <v>155</v>
      </c>
      <c r="C72" s="95"/>
      <c r="D72" s="95"/>
      <c r="E72" s="11">
        <f t="shared" si="1"/>
        <v>0</v>
      </c>
    </row>
    <row r="73" spans="1:5" ht="15">
      <c r="A73" s="118">
        <v>3201001</v>
      </c>
      <c r="B73" s="119" t="s">
        <v>156</v>
      </c>
      <c r="C73" s="95"/>
      <c r="D73" s="95"/>
      <c r="E73" s="11">
        <f t="shared" si="1"/>
        <v>0</v>
      </c>
    </row>
    <row r="74" spans="1:5" ht="30">
      <c r="A74" s="118">
        <v>3201001</v>
      </c>
      <c r="B74" s="119" t="s">
        <v>157</v>
      </c>
      <c r="C74" s="95"/>
      <c r="D74" s="95"/>
      <c r="E74" s="11">
        <f t="shared" si="1"/>
        <v>0</v>
      </c>
    </row>
    <row r="75" spans="1:5" ht="30">
      <c r="A75" s="118">
        <v>3201001</v>
      </c>
      <c r="B75" s="119" t="s">
        <v>158</v>
      </c>
      <c r="C75" s="95"/>
      <c r="D75" s="95"/>
      <c r="E75" s="11">
        <f t="shared" si="1"/>
        <v>0</v>
      </c>
    </row>
    <row r="76" spans="1:5" ht="30">
      <c r="A76" s="118">
        <v>3201001</v>
      </c>
      <c r="B76" s="119" t="s">
        <v>159</v>
      </c>
      <c r="C76" s="95">
        <v>1250000</v>
      </c>
      <c r="D76" s="95">
        <v>1250000</v>
      </c>
      <c r="E76" s="11">
        <f t="shared" si="1"/>
        <v>0</v>
      </c>
    </row>
    <row r="77" spans="1:5" ht="30">
      <c r="A77" s="118">
        <v>3201001</v>
      </c>
      <c r="B77" s="119" t="s">
        <v>160</v>
      </c>
      <c r="C77" s="95"/>
      <c r="D77" s="95"/>
      <c r="E77" s="11">
        <f t="shared" si="1"/>
        <v>0</v>
      </c>
    </row>
    <row r="78" spans="1:5" ht="45">
      <c r="A78" s="118">
        <v>3201001</v>
      </c>
      <c r="B78" s="119" t="s">
        <v>161</v>
      </c>
      <c r="C78" s="95"/>
      <c r="D78" s="95"/>
      <c r="E78" s="11">
        <f t="shared" si="1"/>
        <v>0</v>
      </c>
    </row>
    <row r="79" spans="1:5" ht="15">
      <c r="A79" s="124" t="s">
        <v>5922</v>
      </c>
      <c r="B79" s="121"/>
      <c r="C79" s="122">
        <f>SUBTOTAL(9,C50:C78)</f>
        <v>87934000</v>
      </c>
      <c r="D79" s="122">
        <f>SUBTOTAL(9,D50:D78)</f>
        <v>78334000</v>
      </c>
      <c r="E79" s="122">
        <f>SUBTOTAL(9,E50:E78)</f>
        <v>9600000</v>
      </c>
    </row>
    <row r="80" spans="1:5" ht="45">
      <c r="A80" s="118">
        <v>3201002</v>
      </c>
      <c r="B80" s="119" t="s">
        <v>162</v>
      </c>
      <c r="C80" s="95"/>
      <c r="D80" s="95"/>
      <c r="E80" s="11">
        <f>C80-D80</f>
        <v>0</v>
      </c>
    </row>
    <row r="81" spans="1:5" ht="30">
      <c r="A81" s="118">
        <v>3201002</v>
      </c>
      <c r="B81" s="119" t="s">
        <v>163</v>
      </c>
      <c r="C81" s="95"/>
      <c r="D81" s="95"/>
      <c r="E81" s="11">
        <f>C81-D81</f>
        <v>0</v>
      </c>
    </row>
    <row r="82" spans="1:5" ht="45">
      <c r="A82" s="118">
        <v>3201002</v>
      </c>
      <c r="B82" s="119" t="s">
        <v>164</v>
      </c>
      <c r="C82" s="95"/>
      <c r="D82" s="95"/>
      <c r="E82" s="11">
        <f>C82-D82</f>
        <v>0</v>
      </c>
    </row>
    <row r="83" spans="1:5" ht="45">
      <c r="A83" s="118">
        <v>3201002</v>
      </c>
      <c r="B83" s="119" t="s">
        <v>165</v>
      </c>
      <c r="C83" s="95"/>
      <c r="D83" s="95"/>
      <c r="E83" s="11">
        <f>C83-D83</f>
        <v>0</v>
      </c>
    </row>
    <row r="84" spans="1:5" ht="30">
      <c r="A84" s="118">
        <v>3201002</v>
      </c>
      <c r="B84" s="119" t="s">
        <v>166</v>
      </c>
      <c r="C84" s="95">
        <v>1500000</v>
      </c>
      <c r="D84" s="95">
        <v>1500000</v>
      </c>
      <c r="E84" s="11">
        <f>C84-D84</f>
        <v>0</v>
      </c>
    </row>
    <row r="85" spans="1:5" ht="15">
      <c r="A85" s="124" t="s">
        <v>5923</v>
      </c>
      <c r="B85" s="121"/>
      <c r="C85" s="122">
        <f>SUBTOTAL(9,C80:C84)</f>
        <v>1500000</v>
      </c>
      <c r="D85" s="122">
        <f>SUBTOTAL(9,D80:D84)</f>
        <v>1500000</v>
      </c>
      <c r="E85" s="122">
        <f>SUBTOTAL(9,E80:E84)</f>
        <v>0</v>
      </c>
    </row>
    <row r="86" spans="1:5" ht="25.5" customHeight="1">
      <c r="A86" s="118">
        <v>3202001</v>
      </c>
      <c r="B86" s="119" t="s">
        <v>4721</v>
      </c>
      <c r="C86" s="95">
        <v>27179000</v>
      </c>
      <c r="D86" s="95">
        <v>21743200</v>
      </c>
      <c r="E86" s="11">
        <f t="shared" ref="E86:E94" si="2">C86-D86</f>
        <v>5435800</v>
      </c>
    </row>
    <row r="87" spans="1:5" ht="25.5" customHeight="1">
      <c r="A87" s="118">
        <v>3202001</v>
      </c>
      <c r="B87" s="119" t="s">
        <v>4722</v>
      </c>
      <c r="C87" s="95">
        <v>7344000</v>
      </c>
      <c r="D87" s="95">
        <v>5875200</v>
      </c>
      <c r="E87" s="11">
        <f t="shared" si="2"/>
        <v>1468800</v>
      </c>
    </row>
    <row r="88" spans="1:5" ht="25.5" customHeight="1">
      <c r="A88" s="118">
        <v>3202001</v>
      </c>
      <c r="B88" s="119" t="s">
        <v>167</v>
      </c>
      <c r="C88" s="95">
        <v>0</v>
      </c>
      <c r="D88" s="95"/>
      <c r="E88" s="11">
        <f t="shared" si="2"/>
        <v>0</v>
      </c>
    </row>
    <row r="89" spans="1:5" ht="25.5" customHeight="1">
      <c r="A89" s="118">
        <v>3202001</v>
      </c>
      <c r="B89" s="119" t="s">
        <v>5276</v>
      </c>
      <c r="C89" s="95">
        <v>9660000</v>
      </c>
      <c r="D89" s="95">
        <v>6762000</v>
      </c>
      <c r="E89" s="11">
        <f t="shared" si="2"/>
        <v>2898000</v>
      </c>
    </row>
    <row r="90" spans="1:5" ht="25.5" customHeight="1">
      <c r="A90" s="118">
        <v>3202001</v>
      </c>
      <c r="B90" s="119" t="s">
        <v>168</v>
      </c>
      <c r="C90" s="95"/>
      <c r="D90" s="95"/>
      <c r="E90" s="11">
        <f t="shared" si="2"/>
        <v>0</v>
      </c>
    </row>
    <row r="91" spans="1:5" ht="25.5" customHeight="1">
      <c r="A91" s="118">
        <v>3202001</v>
      </c>
      <c r="B91" s="119" t="s">
        <v>169</v>
      </c>
      <c r="C91" s="95"/>
      <c r="D91" s="95"/>
      <c r="E91" s="11">
        <f t="shared" si="2"/>
        <v>0</v>
      </c>
    </row>
    <row r="92" spans="1:5" ht="25.5" customHeight="1">
      <c r="A92" s="118">
        <v>3202001</v>
      </c>
      <c r="B92" s="119" t="s">
        <v>170</v>
      </c>
      <c r="C92" s="95"/>
      <c r="D92" s="95"/>
      <c r="E92" s="11">
        <f t="shared" si="2"/>
        <v>0</v>
      </c>
    </row>
    <row r="93" spans="1:5" ht="25.5" customHeight="1">
      <c r="A93" s="118">
        <v>3202001</v>
      </c>
      <c r="B93" s="119" t="s">
        <v>171</v>
      </c>
      <c r="C93" s="95">
        <v>61544000</v>
      </c>
      <c r="D93" s="95">
        <v>49235200</v>
      </c>
      <c r="E93" s="11">
        <f t="shared" si="2"/>
        <v>12308800</v>
      </c>
    </row>
    <row r="94" spans="1:5" ht="25.5" customHeight="1">
      <c r="A94" s="118">
        <v>3202001</v>
      </c>
      <c r="B94" s="119" t="s">
        <v>172</v>
      </c>
      <c r="C94" s="95">
        <v>10422000</v>
      </c>
      <c r="D94" s="95">
        <v>7295400</v>
      </c>
      <c r="E94" s="11">
        <f t="shared" si="2"/>
        <v>3126600</v>
      </c>
    </row>
    <row r="95" spans="1:5" ht="15">
      <c r="A95" s="124" t="s">
        <v>5924</v>
      </c>
      <c r="B95" s="121"/>
      <c r="C95" s="122">
        <f>SUBTOTAL(9,C86:C94)</f>
        <v>116149000</v>
      </c>
      <c r="D95" s="122">
        <f>SUBTOTAL(9,D86:D94)</f>
        <v>90911000</v>
      </c>
      <c r="E95" s="122">
        <f>SUBTOTAL(9,E86:E94)</f>
        <v>25238000</v>
      </c>
    </row>
    <row r="96" spans="1:5" ht="24.75" customHeight="1">
      <c r="A96" s="118">
        <v>3202002</v>
      </c>
      <c r="B96" s="119" t="s">
        <v>4725</v>
      </c>
      <c r="C96" s="95"/>
      <c r="D96" s="95"/>
      <c r="E96" s="11">
        <f t="shared" ref="E96:E111" si="3">C96-D96</f>
        <v>0</v>
      </c>
    </row>
    <row r="97" spans="1:5" ht="24.75" customHeight="1">
      <c r="A97" s="118">
        <v>3202002</v>
      </c>
      <c r="B97" s="119" t="s">
        <v>4726</v>
      </c>
      <c r="C97" s="95"/>
      <c r="D97" s="95"/>
      <c r="E97" s="11">
        <f t="shared" si="3"/>
        <v>0</v>
      </c>
    </row>
    <row r="98" spans="1:5" ht="24.75" customHeight="1">
      <c r="A98" s="118">
        <v>3202002</v>
      </c>
      <c r="B98" s="119" t="s">
        <v>4727</v>
      </c>
      <c r="C98" s="95"/>
      <c r="D98" s="95"/>
      <c r="E98" s="11">
        <f t="shared" si="3"/>
        <v>0</v>
      </c>
    </row>
    <row r="99" spans="1:5" ht="24.75" customHeight="1">
      <c r="A99" s="118">
        <v>3202002</v>
      </c>
      <c r="B99" s="119" t="s">
        <v>4728</v>
      </c>
      <c r="C99" s="95"/>
      <c r="D99" s="95"/>
      <c r="E99" s="11">
        <f t="shared" si="3"/>
        <v>0</v>
      </c>
    </row>
    <row r="100" spans="1:5" ht="24.75" customHeight="1">
      <c r="A100" s="118">
        <v>3202002</v>
      </c>
      <c r="B100" s="119" t="s">
        <v>4729</v>
      </c>
      <c r="C100" s="95"/>
      <c r="D100" s="95"/>
      <c r="E100" s="11">
        <f t="shared" si="3"/>
        <v>0</v>
      </c>
    </row>
    <row r="101" spans="1:5" ht="24.75" customHeight="1">
      <c r="A101" s="118">
        <v>3202002</v>
      </c>
      <c r="B101" s="119" t="s">
        <v>4730</v>
      </c>
      <c r="C101" s="95"/>
      <c r="D101" s="95"/>
      <c r="E101" s="11">
        <f t="shared" si="3"/>
        <v>0</v>
      </c>
    </row>
    <row r="102" spans="1:5" ht="24.75" customHeight="1">
      <c r="A102" s="118">
        <v>3202002</v>
      </c>
      <c r="B102" s="119" t="s">
        <v>4731</v>
      </c>
      <c r="C102" s="95"/>
      <c r="D102" s="95"/>
      <c r="E102" s="11">
        <f t="shared" si="3"/>
        <v>0</v>
      </c>
    </row>
    <row r="103" spans="1:5" ht="24.75" customHeight="1">
      <c r="A103" s="118">
        <v>3202002</v>
      </c>
      <c r="B103" s="119" t="s">
        <v>4732</v>
      </c>
      <c r="C103" s="95"/>
      <c r="D103" s="95"/>
      <c r="E103" s="11">
        <f t="shared" si="3"/>
        <v>0</v>
      </c>
    </row>
    <row r="104" spans="1:5" ht="24.75" customHeight="1">
      <c r="A104" s="118">
        <v>3202002</v>
      </c>
      <c r="B104" s="119" t="s">
        <v>4733</v>
      </c>
      <c r="C104" s="95"/>
      <c r="D104" s="95"/>
      <c r="E104" s="11">
        <f t="shared" si="3"/>
        <v>0</v>
      </c>
    </row>
    <row r="105" spans="1:5" ht="24.75" customHeight="1">
      <c r="A105" s="118">
        <v>3202002</v>
      </c>
      <c r="B105" s="119" t="s">
        <v>4734</v>
      </c>
      <c r="C105" s="95"/>
      <c r="D105" s="95"/>
      <c r="E105" s="11">
        <f t="shared" si="3"/>
        <v>0</v>
      </c>
    </row>
    <row r="106" spans="1:5" ht="30">
      <c r="A106" s="118">
        <v>3202002</v>
      </c>
      <c r="B106" s="119" t="s">
        <v>4735</v>
      </c>
      <c r="C106" s="95"/>
      <c r="D106" s="95"/>
      <c r="E106" s="11">
        <f t="shared" si="3"/>
        <v>0</v>
      </c>
    </row>
    <row r="107" spans="1:5" ht="30">
      <c r="A107" s="118">
        <v>3202002</v>
      </c>
      <c r="B107" s="119" t="s">
        <v>4736</v>
      </c>
      <c r="C107" s="95"/>
      <c r="D107" s="95"/>
      <c r="E107" s="11">
        <f t="shared" si="3"/>
        <v>0</v>
      </c>
    </row>
    <row r="108" spans="1:5" ht="30">
      <c r="A108" s="118">
        <v>3202002</v>
      </c>
      <c r="B108" s="119" t="s">
        <v>4737</v>
      </c>
      <c r="C108" s="95"/>
      <c r="D108" s="95"/>
      <c r="E108" s="11">
        <f t="shared" si="3"/>
        <v>0</v>
      </c>
    </row>
    <row r="109" spans="1:5" ht="30">
      <c r="A109" s="118">
        <v>3202002</v>
      </c>
      <c r="B109" s="119" t="s">
        <v>4738</v>
      </c>
      <c r="C109" s="95"/>
      <c r="D109" s="95"/>
      <c r="E109" s="11">
        <f t="shared" si="3"/>
        <v>0</v>
      </c>
    </row>
    <row r="110" spans="1:5" ht="30">
      <c r="A110" s="118">
        <v>3202002</v>
      </c>
      <c r="B110" s="119" t="s">
        <v>173</v>
      </c>
      <c r="C110" s="95"/>
      <c r="D110" s="95"/>
      <c r="E110" s="11">
        <f t="shared" si="3"/>
        <v>0</v>
      </c>
    </row>
    <row r="111" spans="1:5" ht="15">
      <c r="A111" s="118">
        <v>3202002</v>
      </c>
      <c r="B111" s="119" t="s">
        <v>4739</v>
      </c>
      <c r="C111" s="95"/>
      <c r="D111" s="95"/>
      <c r="E111" s="11">
        <f t="shared" si="3"/>
        <v>0</v>
      </c>
    </row>
    <row r="112" spans="1:5" ht="15">
      <c r="A112" s="124" t="s">
        <v>5925</v>
      </c>
      <c r="B112" s="121"/>
      <c r="C112" s="122">
        <f>SUBTOTAL(9,C96:C111)</f>
        <v>0</v>
      </c>
      <c r="D112" s="122">
        <f>SUBTOTAL(9,D96:D111)</f>
        <v>0</v>
      </c>
      <c r="E112" s="122">
        <f>SUBTOTAL(9,E96:E111)</f>
        <v>0</v>
      </c>
    </row>
    <row r="113" spans="1:5" ht="45">
      <c r="A113" s="118">
        <v>3202003</v>
      </c>
      <c r="B113" s="119" t="s">
        <v>174</v>
      </c>
      <c r="C113" s="95"/>
      <c r="D113" s="95"/>
      <c r="E113" s="11">
        <f t="shared" ref="E113:E134" si="4">C113-D113</f>
        <v>0</v>
      </c>
    </row>
    <row r="114" spans="1:5" ht="45">
      <c r="A114" s="118">
        <v>3202003</v>
      </c>
      <c r="B114" s="119" t="s">
        <v>175</v>
      </c>
      <c r="C114" s="95"/>
      <c r="D114" s="95"/>
      <c r="E114" s="11">
        <f t="shared" si="4"/>
        <v>0</v>
      </c>
    </row>
    <row r="115" spans="1:5" ht="45">
      <c r="A115" s="118">
        <v>3202003</v>
      </c>
      <c r="B115" s="119" t="s">
        <v>176</v>
      </c>
      <c r="C115" s="95"/>
      <c r="D115" s="95"/>
      <c r="E115" s="11">
        <f t="shared" si="4"/>
        <v>0</v>
      </c>
    </row>
    <row r="116" spans="1:5" ht="45">
      <c r="A116" s="118">
        <v>3202003</v>
      </c>
      <c r="B116" s="119" t="s">
        <v>177</v>
      </c>
      <c r="C116" s="95"/>
      <c r="D116" s="95"/>
      <c r="E116" s="11">
        <f t="shared" si="4"/>
        <v>0</v>
      </c>
    </row>
    <row r="117" spans="1:5" ht="45">
      <c r="A117" s="118">
        <v>3202003</v>
      </c>
      <c r="B117" s="119" t="s">
        <v>178</v>
      </c>
      <c r="C117" s="95"/>
      <c r="D117" s="95"/>
      <c r="E117" s="11">
        <f t="shared" si="4"/>
        <v>0</v>
      </c>
    </row>
    <row r="118" spans="1:5" ht="60">
      <c r="A118" s="118">
        <v>3202003</v>
      </c>
      <c r="B118" s="119" t="s">
        <v>179</v>
      </c>
      <c r="C118" s="95"/>
      <c r="D118" s="95"/>
      <c r="E118" s="11">
        <f t="shared" si="4"/>
        <v>0</v>
      </c>
    </row>
    <row r="119" spans="1:5" ht="60">
      <c r="A119" s="118">
        <v>3202003</v>
      </c>
      <c r="B119" s="119" t="s">
        <v>180</v>
      </c>
      <c r="C119" s="95"/>
      <c r="D119" s="95"/>
      <c r="E119" s="11">
        <f t="shared" si="4"/>
        <v>0</v>
      </c>
    </row>
    <row r="120" spans="1:5" ht="26.25" customHeight="1">
      <c r="A120" s="118">
        <v>3202003</v>
      </c>
      <c r="B120" s="119" t="s">
        <v>5357</v>
      </c>
      <c r="C120" s="95"/>
      <c r="D120" s="95"/>
      <c r="E120" s="11">
        <f t="shared" si="4"/>
        <v>0</v>
      </c>
    </row>
    <row r="121" spans="1:5" ht="26.25" customHeight="1">
      <c r="A121" s="118">
        <v>3202003</v>
      </c>
      <c r="B121" s="119" t="s">
        <v>5358</v>
      </c>
      <c r="C121" s="95">
        <v>86400</v>
      </c>
      <c r="D121" s="95">
        <v>86400</v>
      </c>
      <c r="E121" s="11">
        <f t="shared" si="4"/>
        <v>0</v>
      </c>
    </row>
    <row r="122" spans="1:5" ht="26.25" customHeight="1">
      <c r="A122" s="118">
        <v>3202003</v>
      </c>
      <c r="B122" s="119" t="s">
        <v>5359</v>
      </c>
      <c r="C122" s="95"/>
      <c r="D122" s="95"/>
      <c r="E122" s="11">
        <f t="shared" si="4"/>
        <v>0</v>
      </c>
    </row>
    <row r="123" spans="1:5" ht="26.25" customHeight="1">
      <c r="A123" s="118">
        <v>3202003</v>
      </c>
      <c r="B123" s="119" t="s">
        <v>5360</v>
      </c>
      <c r="C123" s="95">
        <v>100000</v>
      </c>
      <c r="D123" s="95">
        <v>100000</v>
      </c>
      <c r="E123" s="11">
        <f t="shared" si="4"/>
        <v>0</v>
      </c>
    </row>
    <row r="124" spans="1:5" ht="26.25" customHeight="1">
      <c r="A124" s="118">
        <v>3202003</v>
      </c>
      <c r="B124" s="119" t="s">
        <v>5361</v>
      </c>
      <c r="C124" s="95"/>
      <c r="D124" s="95"/>
      <c r="E124" s="11">
        <f t="shared" si="4"/>
        <v>0</v>
      </c>
    </row>
    <row r="125" spans="1:5" ht="26.25" customHeight="1">
      <c r="A125" s="118">
        <v>3202003</v>
      </c>
      <c r="B125" s="119" t="s">
        <v>5362</v>
      </c>
      <c r="C125" s="95"/>
      <c r="D125" s="95"/>
      <c r="E125" s="11">
        <f t="shared" si="4"/>
        <v>0</v>
      </c>
    </row>
    <row r="126" spans="1:5" ht="26.25" customHeight="1">
      <c r="A126" s="118">
        <v>3202003</v>
      </c>
      <c r="B126" s="119" t="s">
        <v>5363</v>
      </c>
      <c r="C126" s="95"/>
      <c r="D126" s="95"/>
      <c r="E126" s="11">
        <f t="shared" si="4"/>
        <v>0</v>
      </c>
    </row>
    <row r="127" spans="1:5" ht="26.25" customHeight="1">
      <c r="A127" s="118">
        <v>3202003</v>
      </c>
      <c r="B127" s="119" t="s">
        <v>5364</v>
      </c>
      <c r="C127" s="95">
        <v>1000000</v>
      </c>
      <c r="D127" s="95">
        <v>200000</v>
      </c>
      <c r="E127" s="11">
        <f>C127-D127</f>
        <v>800000</v>
      </c>
    </row>
    <row r="128" spans="1:5" ht="26.25" customHeight="1">
      <c r="A128" s="118">
        <v>3202003</v>
      </c>
      <c r="B128" s="119" t="s">
        <v>5365</v>
      </c>
      <c r="C128" s="95">
        <v>1000000</v>
      </c>
      <c r="D128" s="95">
        <v>400000</v>
      </c>
      <c r="E128" s="11">
        <f t="shared" si="4"/>
        <v>600000</v>
      </c>
    </row>
    <row r="129" spans="1:5" ht="26.25" customHeight="1">
      <c r="A129" s="118">
        <v>3202003</v>
      </c>
      <c r="B129" s="119" t="s">
        <v>5366</v>
      </c>
      <c r="C129" s="95"/>
      <c r="D129" s="95"/>
      <c r="E129" s="11">
        <f t="shared" si="4"/>
        <v>0</v>
      </c>
    </row>
    <row r="130" spans="1:5" ht="26.25" customHeight="1">
      <c r="A130" s="118">
        <v>3202003</v>
      </c>
      <c r="B130" s="119" t="s">
        <v>5367</v>
      </c>
      <c r="C130" s="95"/>
      <c r="D130" s="95"/>
      <c r="E130" s="11">
        <f t="shared" si="4"/>
        <v>0</v>
      </c>
    </row>
    <row r="131" spans="1:5" ht="26.25" customHeight="1">
      <c r="A131" s="118">
        <v>3202003</v>
      </c>
      <c r="B131" s="119" t="s">
        <v>5368</v>
      </c>
      <c r="C131" s="95"/>
      <c r="D131" s="95"/>
      <c r="E131" s="11">
        <f t="shared" si="4"/>
        <v>0</v>
      </c>
    </row>
    <row r="132" spans="1:5" ht="26.25" customHeight="1">
      <c r="A132" s="118">
        <v>3202003</v>
      </c>
      <c r="B132" s="119" t="s">
        <v>5369</v>
      </c>
      <c r="C132" s="95"/>
      <c r="D132" s="95"/>
      <c r="E132" s="11">
        <f t="shared" si="4"/>
        <v>0</v>
      </c>
    </row>
    <row r="133" spans="1:5" ht="26.25" customHeight="1">
      <c r="A133" s="118">
        <v>3202003</v>
      </c>
      <c r="B133" s="119" t="s">
        <v>5007</v>
      </c>
      <c r="C133" s="95"/>
      <c r="D133" s="95"/>
      <c r="E133" s="11">
        <f t="shared" si="4"/>
        <v>0</v>
      </c>
    </row>
    <row r="134" spans="1:5" ht="26.25" customHeight="1">
      <c r="A134" s="118">
        <v>3202003</v>
      </c>
      <c r="B134" s="119" t="s">
        <v>181</v>
      </c>
      <c r="C134" s="95">
        <v>200000</v>
      </c>
      <c r="D134" s="95">
        <v>200000</v>
      </c>
      <c r="E134" s="11">
        <f t="shared" si="4"/>
        <v>0</v>
      </c>
    </row>
    <row r="135" spans="1:5" ht="26.25" customHeight="1">
      <c r="A135" s="118">
        <v>3202003</v>
      </c>
      <c r="B135" s="119" t="s">
        <v>593</v>
      </c>
      <c r="C135" s="95"/>
      <c r="D135" s="95"/>
      <c r="E135" s="120">
        <v>0</v>
      </c>
    </row>
    <row r="136" spans="1:5" ht="45">
      <c r="A136" s="118">
        <v>3202003</v>
      </c>
      <c r="B136" s="119" t="s">
        <v>182</v>
      </c>
      <c r="C136" s="95">
        <v>10000000</v>
      </c>
      <c r="D136" s="95">
        <v>10000000</v>
      </c>
      <c r="E136" s="11">
        <f>C136-D136</f>
        <v>0</v>
      </c>
    </row>
    <row r="137" spans="1:5" ht="15">
      <c r="A137" s="124" t="s">
        <v>5926</v>
      </c>
      <c r="B137" s="121"/>
      <c r="C137" s="122">
        <f>SUBTOTAL(9,C113:C136)</f>
        <v>12386400</v>
      </c>
      <c r="D137" s="122">
        <f>SUBTOTAL(9,D113:D136)</f>
        <v>10986400</v>
      </c>
      <c r="E137" s="122">
        <f>SUBTOTAL(9,E113:E136)</f>
        <v>1400000</v>
      </c>
    </row>
    <row r="138" spans="1:5" ht="30">
      <c r="A138" s="118">
        <v>3203001</v>
      </c>
      <c r="B138" s="119" t="s">
        <v>183</v>
      </c>
      <c r="C138" s="95"/>
      <c r="D138" s="95"/>
      <c r="E138" s="11">
        <f>C138-D138</f>
        <v>0</v>
      </c>
    </row>
    <row r="139" spans="1:5" ht="30">
      <c r="A139" s="118">
        <v>3203001</v>
      </c>
      <c r="B139" s="119" t="s">
        <v>184</v>
      </c>
      <c r="C139" s="95"/>
      <c r="D139" s="95"/>
      <c r="E139" s="11">
        <f>C139-D139</f>
        <v>0</v>
      </c>
    </row>
    <row r="140" spans="1:5" ht="30">
      <c r="A140" s="118">
        <v>3203001</v>
      </c>
      <c r="B140" s="119" t="s">
        <v>185</v>
      </c>
      <c r="C140" s="95">
        <v>2000000</v>
      </c>
      <c r="D140" s="95">
        <v>2000000</v>
      </c>
      <c r="E140" s="11">
        <f>C140-D140</f>
        <v>0</v>
      </c>
    </row>
    <row r="141" spans="1:5" ht="30">
      <c r="A141" s="118">
        <v>3203001</v>
      </c>
      <c r="B141" s="119" t="s">
        <v>4753</v>
      </c>
      <c r="C141" s="95">
        <v>200000</v>
      </c>
      <c r="D141" s="95">
        <v>200000</v>
      </c>
      <c r="E141" s="11">
        <f>C141-D141</f>
        <v>0</v>
      </c>
    </row>
    <row r="142" spans="1:5" ht="15">
      <c r="A142" s="124" t="s">
        <v>5927</v>
      </c>
      <c r="B142" s="121"/>
      <c r="C142" s="122">
        <f>SUBTOTAL(9,C138:C141)</f>
        <v>2200000</v>
      </c>
      <c r="D142" s="122">
        <f>SUBTOTAL(9,D138:D141)</f>
        <v>2200000</v>
      </c>
      <c r="E142" s="122">
        <f>SUBTOTAL(9,E138:E141)</f>
        <v>0</v>
      </c>
    </row>
    <row r="143" spans="1:5" ht="30">
      <c r="A143" s="118">
        <v>3204001</v>
      </c>
      <c r="B143" s="119" t="s">
        <v>186</v>
      </c>
      <c r="C143" s="95"/>
      <c r="D143" s="95"/>
      <c r="E143" s="11">
        <f>C143-D143</f>
        <v>0</v>
      </c>
    </row>
    <row r="144" spans="1:5" ht="30">
      <c r="A144" s="118">
        <v>3204001</v>
      </c>
      <c r="B144" s="119" t="s">
        <v>187</v>
      </c>
      <c r="C144" s="95"/>
      <c r="D144" s="95"/>
      <c r="E144" s="11">
        <f>C144-D144</f>
        <v>0</v>
      </c>
    </row>
    <row r="145" spans="1:5" ht="15">
      <c r="A145" s="122" t="s">
        <v>5928</v>
      </c>
      <c r="B145" s="121"/>
      <c r="C145" s="122">
        <f>SUBTOTAL(9,C143:C144)</f>
        <v>0</v>
      </c>
      <c r="D145" s="122">
        <f>SUBTOTAL(9,D143:D144)</f>
        <v>0</v>
      </c>
      <c r="E145" s="122">
        <f>SUBTOTAL(9,E143:E144)</f>
        <v>0</v>
      </c>
    </row>
    <row r="146" spans="1:5" ht="30">
      <c r="A146" s="118">
        <v>3205001</v>
      </c>
      <c r="B146" s="119" t="s">
        <v>4762</v>
      </c>
      <c r="C146" s="95"/>
      <c r="D146" s="95"/>
      <c r="E146" s="11">
        <f>C146-D146</f>
        <v>0</v>
      </c>
    </row>
    <row r="147" spans="1:5" ht="15">
      <c r="A147" s="122" t="s">
        <v>5929</v>
      </c>
      <c r="B147" s="121"/>
      <c r="C147" s="122">
        <f>SUBTOTAL(9,C146:C146)</f>
        <v>0</v>
      </c>
      <c r="D147" s="122">
        <f>SUBTOTAL(9,D146:D146)</f>
        <v>0</v>
      </c>
      <c r="E147" s="122">
        <f>SUBTOTAL(9,E146:E146)</f>
        <v>0</v>
      </c>
    </row>
    <row r="148" spans="1:5" ht="30">
      <c r="A148" s="118">
        <v>3206001</v>
      </c>
      <c r="B148" s="119" t="s">
        <v>188</v>
      </c>
      <c r="C148" s="11"/>
      <c r="D148" s="95"/>
      <c r="E148" s="11">
        <f>C148-D148</f>
        <v>0</v>
      </c>
    </row>
    <row r="149" spans="1:5" ht="15">
      <c r="A149" s="124" t="s">
        <v>5930</v>
      </c>
      <c r="B149" s="121"/>
      <c r="C149" s="122">
        <f>SUBTOTAL(9,C148:C148)</f>
        <v>0</v>
      </c>
      <c r="D149" s="122">
        <f>SUBTOTAL(9,D148:D148)</f>
        <v>0</v>
      </c>
      <c r="E149" s="122">
        <f>SUBTOTAL(9,E148:E148)</f>
        <v>0</v>
      </c>
    </row>
    <row r="150" spans="1:5" ht="30">
      <c r="A150" s="118">
        <v>3207002</v>
      </c>
      <c r="B150" s="119" t="s">
        <v>194</v>
      </c>
      <c r="C150" s="95"/>
      <c r="D150" s="95">
        <f>C150</f>
        <v>0</v>
      </c>
      <c r="E150" s="120">
        <v>0</v>
      </c>
    </row>
    <row r="151" spans="1:5" ht="30">
      <c r="A151" s="118">
        <v>3207002</v>
      </c>
      <c r="B151" s="119" t="s">
        <v>195</v>
      </c>
      <c r="C151" s="95"/>
      <c r="D151" s="11">
        <f>C151</f>
        <v>0</v>
      </c>
      <c r="E151" s="120">
        <v>0</v>
      </c>
    </row>
    <row r="152" spans="1:5" ht="30">
      <c r="A152" s="118">
        <v>3207002</v>
      </c>
      <c r="B152" s="119" t="s">
        <v>196</v>
      </c>
      <c r="C152" s="95"/>
      <c r="D152" s="11">
        <f>C152</f>
        <v>0</v>
      </c>
      <c r="E152" s="120">
        <v>0</v>
      </c>
    </row>
    <row r="153" spans="1:5" ht="30">
      <c r="A153" s="118">
        <v>3207002</v>
      </c>
      <c r="B153" s="119" t="s">
        <v>197</v>
      </c>
      <c r="C153" s="95">
        <v>5000000</v>
      </c>
      <c r="D153" s="11">
        <v>5000000</v>
      </c>
      <c r="E153" s="120">
        <v>0</v>
      </c>
    </row>
    <row r="154" spans="1:5" ht="30">
      <c r="A154" s="118">
        <v>3207002</v>
      </c>
      <c r="B154" s="119" t="s">
        <v>198</v>
      </c>
      <c r="C154" s="95">
        <v>5000000</v>
      </c>
      <c r="D154" s="11">
        <v>5000000</v>
      </c>
      <c r="E154" s="120">
        <v>0</v>
      </c>
    </row>
    <row r="155" spans="1:5" ht="30">
      <c r="A155" s="118">
        <v>3207002</v>
      </c>
      <c r="B155" s="119" t="s">
        <v>199</v>
      </c>
      <c r="C155" s="95"/>
      <c r="D155" s="95"/>
      <c r="E155" s="11">
        <f>C155-D155</f>
        <v>0</v>
      </c>
    </row>
    <row r="156" spans="1:5" ht="30">
      <c r="A156" s="118">
        <v>3207002</v>
      </c>
      <c r="B156" s="119" t="s">
        <v>200</v>
      </c>
      <c r="C156" s="95"/>
      <c r="D156" s="95"/>
      <c r="E156" s="11">
        <f>C156-D156</f>
        <v>0</v>
      </c>
    </row>
    <row r="157" spans="1:5" ht="30">
      <c r="A157" s="118">
        <v>3207002</v>
      </c>
      <c r="B157" s="119" t="s">
        <v>201</v>
      </c>
      <c r="C157" s="95"/>
      <c r="D157" s="95"/>
      <c r="E157" s="11">
        <f>C157-D157</f>
        <v>0</v>
      </c>
    </row>
    <row r="158" spans="1:5" ht="30">
      <c r="A158" s="118">
        <v>3207002</v>
      </c>
      <c r="B158" s="119" t="s">
        <v>202</v>
      </c>
      <c r="C158" s="95"/>
      <c r="D158" s="95"/>
      <c r="E158" s="11">
        <f>C158-D158</f>
        <v>0</v>
      </c>
    </row>
    <row r="159" spans="1:5" ht="30">
      <c r="A159" s="118">
        <v>3207002</v>
      </c>
      <c r="B159" s="119" t="s">
        <v>203</v>
      </c>
      <c r="C159" s="95"/>
      <c r="D159" s="95"/>
      <c r="E159" s="11">
        <f>C159-D159</f>
        <v>0</v>
      </c>
    </row>
    <row r="160" spans="1:5" ht="15">
      <c r="A160" s="124" t="s">
        <v>5932</v>
      </c>
      <c r="B160" s="121"/>
      <c r="C160" s="122">
        <f>SUBTOTAL(9,C150:C159)</f>
        <v>10000000</v>
      </c>
      <c r="D160" s="122">
        <f>SUBTOTAL(9,D150:D159)</f>
        <v>10000000</v>
      </c>
      <c r="E160" s="122">
        <f>SUBTOTAL(9,E150:E159)</f>
        <v>0</v>
      </c>
    </row>
    <row r="161" spans="1:5" ht="33.75" customHeight="1">
      <c r="A161" s="118">
        <v>3207004</v>
      </c>
      <c r="B161" s="119" t="s">
        <v>209</v>
      </c>
      <c r="C161" s="95"/>
      <c r="D161" s="11"/>
      <c r="E161" s="120">
        <v>0</v>
      </c>
    </row>
    <row r="162" spans="1:5" ht="33.75" customHeight="1">
      <c r="A162" s="118">
        <v>3207004</v>
      </c>
      <c r="B162" s="119" t="s">
        <v>210</v>
      </c>
      <c r="C162" s="95"/>
      <c r="D162" s="11"/>
      <c r="E162" s="120">
        <v>0</v>
      </c>
    </row>
    <row r="163" spans="1:5" ht="33.75" customHeight="1">
      <c r="A163" s="118">
        <v>3207004</v>
      </c>
      <c r="B163" s="119" t="s">
        <v>211</v>
      </c>
      <c r="C163" s="95"/>
      <c r="D163" s="11"/>
      <c r="E163" s="120">
        <v>0</v>
      </c>
    </row>
    <row r="164" spans="1:5" ht="33.75" customHeight="1">
      <c r="A164" s="118">
        <v>3207004</v>
      </c>
      <c r="B164" s="119" t="s">
        <v>212</v>
      </c>
      <c r="C164" s="95"/>
      <c r="D164" s="11"/>
      <c r="E164" s="120">
        <v>0</v>
      </c>
    </row>
    <row r="165" spans="1:5" ht="33.75" customHeight="1">
      <c r="A165" s="118">
        <v>3207004</v>
      </c>
      <c r="B165" s="119" t="s">
        <v>213</v>
      </c>
      <c r="C165" s="95"/>
      <c r="D165" s="11"/>
      <c r="E165" s="120">
        <v>0</v>
      </c>
    </row>
    <row r="166" spans="1:5" ht="32.25" customHeight="1">
      <c r="A166" s="124" t="s">
        <v>5934</v>
      </c>
      <c r="B166" s="121"/>
      <c r="C166" s="122">
        <f>SUBTOTAL(9,C161:C165)</f>
        <v>0</v>
      </c>
      <c r="D166" s="122">
        <f>SUBTOTAL(9,D161:D165)</f>
        <v>0</v>
      </c>
      <c r="E166" s="123">
        <f>SUBTOTAL(9,E161:E165)</f>
        <v>0</v>
      </c>
    </row>
    <row r="167" spans="1:5" ht="32.25" customHeight="1">
      <c r="A167" s="118">
        <v>3208001</v>
      </c>
      <c r="B167" s="119" t="s">
        <v>2950</v>
      </c>
      <c r="C167" s="95">
        <v>7500000</v>
      </c>
      <c r="D167" s="95">
        <v>7500000</v>
      </c>
      <c r="E167" s="11">
        <f>C167-D167</f>
        <v>0</v>
      </c>
    </row>
    <row r="168" spans="1:5" ht="32.25" customHeight="1">
      <c r="A168" s="118">
        <v>3208001</v>
      </c>
      <c r="B168" s="119" t="s">
        <v>6033</v>
      </c>
      <c r="C168" s="95">
        <v>500000</v>
      </c>
      <c r="D168" s="95">
        <v>500000</v>
      </c>
      <c r="E168" s="11">
        <f>C168-D168</f>
        <v>0</v>
      </c>
    </row>
    <row r="169" spans="1:5" ht="32.25" customHeight="1">
      <c r="A169" s="124" t="s">
        <v>5935</v>
      </c>
      <c r="B169" s="121"/>
      <c r="C169" s="122">
        <f>SUBTOTAL(9,C167:C168)</f>
        <v>8000000</v>
      </c>
      <c r="D169" s="122">
        <f t="shared" ref="D169:E169" si="5">SUBTOTAL(9,D167:D168)</f>
        <v>8000000</v>
      </c>
      <c r="E169" s="122">
        <f t="shared" si="5"/>
        <v>0</v>
      </c>
    </row>
    <row r="170" spans="1:5" ht="32.25" customHeight="1">
      <c r="A170" s="118">
        <v>3209001</v>
      </c>
      <c r="B170" s="119" t="s">
        <v>5373</v>
      </c>
      <c r="C170" s="95"/>
      <c r="D170" s="95"/>
      <c r="E170" s="11">
        <f>C170-D170</f>
        <v>0</v>
      </c>
    </row>
    <row r="171" spans="1:5" ht="32.25" customHeight="1">
      <c r="A171" s="118">
        <v>3209001</v>
      </c>
      <c r="B171" s="119" t="s">
        <v>594</v>
      </c>
      <c r="C171" s="95"/>
      <c r="D171" s="95"/>
      <c r="E171" s="11">
        <f>C171-D171</f>
        <v>0</v>
      </c>
    </row>
    <row r="172" spans="1:5" ht="32.25" customHeight="1">
      <c r="A172" s="118">
        <v>3209001</v>
      </c>
      <c r="B172" s="119" t="s">
        <v>214</v>
      </c>
      <c r="C172" s="95"/>
      <c r="D172" s="95"/>
      <c r="E172" s="11">
        <f>C172-D172</f>
        <v>0</v>
      </c>
    </row>
    <row r="173" spans="1:5" ht="32.25" customHeight="1">
      <c r="A173" s="124" t="s">
        <v>5936</v>
      </c>
      <c r="B173" s="121"/>
      <c r="C173" s="122">
        <f>SUBTOTAL(9,C170:C172)</f>
        <v>0</v>
      </c>
      <c r="D173" s="122">
        <f>SUBTOTAL(9,D170:D172)</f>
        <v>0</v>
      </c>
      <c r="E173" s="122">
        <f>SUBTOTAL(9,E170:E172)</f>
        <v>0</v>
      </c>
    </row>
    <row r="174" spans="1:5" ht="32.25" customHeight="1">
      <c r="A174" s="118">
        <v>3209002</v>
      </c>
      <c r="B174" s="119" t="s">
        <v>215</v>
      </c>
      <c r="C174" s="95"/>
      <c r="D174" s="95"/>
      <c r="E174" s="11">
        <f>C174-D174</f>
        <v>0</v>
      </c>
    </row>
    <row r="175" spans="1:5" ht="32.25" customHeight="1">
      <c r="A175" s="118">
        <v>3209002</v>
      </c>
      <c r="B175" s="119" t="s">
        <v>216</v>
      </c>
      <c r="C175" s="95"/>
      <c r="D175" s="95"/>
      <c r="E175" s="11">
        <f>C175-D175</f>
        <v>0</v>
      </c>
    </row>
    <row r="176" spans="1:5" ht="32.25" customHeight="1">
      <c r="A176" s="118">
        <v>3209002</v>
      </c>
      <c r="B176" s="119" t="s">
        <v>217</v>
      </c>
      <c r="C176" s="95"/>
      <c r="D176" s="95"/>
      <c r="E176" s="11">
        <f>C176-D176</f>
        <v>0</v>
      </c>
    </row>
    <row r="177" spans="1:254" ht="32.25" customHeight="1">
      <c r="A177" s="124" t="s">
        <v>5937</v>
      </c>
      <c r="B177" s="121"/>
      <c r="C177" s="122">
        <f>SUBTOTAL(9,C174:C176)</f>
        <v>0</v>
      </c>
      <c r="D177" s="122">
        <f>SUBTOTAL(9,D174:D176)</f>
        <v>0</v>
      </c>
      <c r="E177" s="122">
        <f>SUBTOTAL(9,E174:E176)</f>
        <v>0</v>
      </c>
    </row>
    <row r="178" spans="1:254" ht="32.25" customHeight="1">
      <c r="A178" s="118">
        <v>3209003</v>
      </c>
      <c r="B178" s="119" t="s">
        <v>5377</v>
      </c>
      <c r="C178" s="95"/>
      <c r="D178" s="95"/>
      <c r="E178" s="11">
        <f>C178-D178</f>
        <v>0</v>
      </c>
    </row>
    <row r="179" spans="1:254" ht="32.25" customHeight="1">
      <c r="A179" s="124" t="s">
        <v>5938</v>
      </c>
      <c r="B179" s="121"/>
      <c r="C179" s="122">
        <f>SUBTOTAL(9,C178:C178)</f>
        <v>0</v>
      </c>
      <c r="D179" s="122">
        <f>SUBTOTAL(9,D178:D178)</f>
        <v>0</v>
      </c>
      <c r="E179" s="122">
        <f>SUBTOTAL(9,E178:E178)</f>
        <v>0</v>
      </c>
    </row>
    <row r="180" spans="1:254" ht="32.25" hidden="1" customHeight="1">
      <c r="A180" s="124" t="s">
        <v>5939</v>
      </c>
      <c r="B180" s="121"/>
      <c r="C180" s="122">
        <f>SUBTOTAL(9,C38:C178)</f>
        <v>238169400</v>
      </c>
      <c r="D180" s="122">
        <f>SUBTOTAL(9,D38:D178)</f>
        <v>201931400</v>
      </c>
      <c r="E180" s="122">
        <f>SUBTOTAL(9,E38:E178)</f>
        <v>36238000</v>
      </c>
    </row>
    <row r="182" spans="1:254" ht="27" customHeight="1" thickBot="1">
      <c r="A182" s="279" t="s">
        <v>6340</v>
      </c>
      <c r="B182" s="280"/>
      <c r="C182" s="280"/>
      <c r="D182" s="280"/>
      <c r="E182" s="280"/>
    </row>
    <row r="183" spans="1:254" ht="51" customHeight="1">
      <c r="A183" s="273" t="s">
        <v>6046</v>
      </c>
      <c r="B183" s="274"/>
      <c r="C183" s="274"/>
      <c r="D183" s="274"/>
      <c r="E183" s="275"/>
    </row>
    <row r="184" spans="1:254" ht="61.5" customHeight="1">
      <c r="A184" s="125"/>
      <c r="B184" s="113" t="s">
        <v>6034</v>
      </c>
      <c r="C184" s="114" t="s">
        <v>5944</v>
      </c>
      <c r="D184" s="114" t="s">
        <v>5945</v>
      </c>
      <c r="E184" s="126" t="s">
        <v>5946</v>
      </c>
    </row>
    <row r="185" spans="1:254" ht="44.25" customHeight="1">
      <c r="A185" s="127">
        <v>3111001</v>
      </c>
      <c r="B185" s="128" t="s">
        <v>5959</v>
      </c>
      <c r="C185" s="129">
        <f>C7</f>
        <v>100000</v>
      </c>
      <c r="D185" s="129">
        <f>D7</f>
        <v>100000</v>
      </c>
      <c r="E185" s="130">
        <f>E7</f>
        <v>0</v>
      </c>
    </row>
    <row r="186" spans="1:254" ht="44.25" customHeight="1">
      <c r="A186" s="127">
        <v>3112001</v>
      </c>
      <c r="B186" s="128" t="s">
        <v>5978</v>
      </c>
      <c r="C186" s="129">
        <f>C13</f>
        <v>0</v>
      </c>
      <c r="D186" s="129">
        <f>D13</f>
        <v>0</v>
      </c>
      <c r="E186" s="130">
        <f>E13</f>
        <v>0</v>
      </c>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7"/>
      <c r="EV186" s="17"/>
      <c r="EW186" s="17"/>
      <c r="EX186" s="17"/>
      <c r="EY186" s="17"/>
      <c r="EZ186" s="17"/>
      <c r="FA186" s="17"/>
      <c r="FB186" s="17"/>
      <c r="FC186" s="17"/>
      <c r="FD186" s="17"/>
      <c r="FE186" s="17"/>
      <c r="FF186" s="17"/>
      <c r="FG186" s="17"/>
      <c r="FH186" s="17"/>
      <c r="FI186" s="17"/>
      <c r="FJ186" s="17"/>
      <c r="FK186" s="17"/>
      <c r="FL186" s="17"/>
      <c r="FM186" s="17"/>
      <c r="FN186" s="17"/>
      <c r="FO186" s="17"/>
      <c r="FP186" s="17"/>
      <c r="FQ186" s="17"/>
      <c r="FR186" s="17"/>
      <c r="FS186" s="17"/>
      <c r="FT186" s="17"/>
      <c r="FU186" s="17"/>
      <c r="FV186" s="17"/>
      <c r="FW186" s="17"/>
      <c r="FX186" s="17"/>
      <c r="FY186" s="17"/>
      <c r="FZ186" s="17"/>
      <c r="GA186" s="17"/>
      <c r="GB186" s="17"/>
      <c r="GC186" s="17"/>
      <c r="GD186" s="17"/>
      <c r="GE186" s="17"/>
      <c r="GF186" s="17"/>
      <c r="GG186" s="17"/>
      <c r="GH186" s="17"/>
      <c r="GI186" s="17"/>
      <c r="GJ186" s="17"/>
      <c r="GK186" s="17"/>
      <c r="GL186" s="17"/>
      <c r="GM186" s="17"/>
      <c r="GN186" s="17"/>
      <c r="GO186" s="17"/>
      <c r="GP186" s="17"/>
      <c r="GQ186" s="17"/>
      <c r="GR186" s="17"/>
      <c r="GS186" s="17"/>
      <c r="GT186" s="17"/>
      <c r="GU186" s="17"/>
      <c r="GV186" s="17"/>
      <c r="GW186" s="17"/>
      <c r="GX186" s="17"/>
      <c r="GY186" s="17"/>
      <c r="GZ186" s="17"/>
      <c r="HA186" s="17"/>
      <c r="HB186" s="17"/>
      <c r="HC186" s="17"/>
      <c r="HD186" s="17"/>
      <c r="HE186" s="17"/>
      <c r="HF186" s="17"/>
      <c r="HG186" s="17"/>
      <c r="HH186" s="17"/>
      <c r="HI186" s="17"/>
      <c r="HJ186" s="17"/>
      <c r="HK186" s="17"/>
      <c r="HL186" s="17"/>
      <c r="HM186" s="17"/>
      <c r="HN186" s="17"/>
      <c r="HO186" s="17"/>
      <c r="HP186" s="17"/>
      <c r="HQ186" s="17"/>
      <c r="HR186" s="17"/>
      <c r="HS186" s="17"/>
      <c r="HT186" s="17"/>
      <c r="HU186" s="17"/>
      <c r="HV186" s="17"/>
      <c r="HW186" s="17"/>
      <c r="HX186" s="17"/>
      <c r="HY186" s="17"/>
      <c r="HZ186" s="17"/>
      <c r="IA186" s="17"/>
      <c r="IB186" s="17"/>
      <c r="IC186" s="17"/>
      <c r="ID186" s="17"/>
      <c r="IE186" s="17"/>
      <c r="IF186" s="17"/>
      <c r="IG186" s="17"/>
      <c r="IH186" s="17"/>
      <c r="II186" s="17"/>
      <c r="IJ186" s="17"/>
      <c r="IK186" s="17"/>
      <c r="IL186" s="17"/>
      <c r="IM186" s="17"/>
      <c r="IN186" s="17"/>
      <c r="IO186" s="17"/>
      <c r="IP186" s="17"/>
      <c r="IQ186" s="17"/>
      <c r="IR186" s="17"/>
      <c r="IS186" s="17"/>
      <c r="IT186" s="17"/>
    </row>
    <row r="187" spans="1:254" ht="44.25" customHeight="1">
      <c r="A187" s="127">
        <v>3112002</v>
      </c>
      <c r="B187" s="128" t="s">
        <v>5960</v>
      </c>
      <c r="C187" s="129">
        <f>C19</f>
        <v>0</v>
      </c>
      <c r="D187" s="129">
        <f>D19</f>
        <v>0</v>
      </c>
      <c r="E187" s="130">
        <f>E19</f>
        <v>0</v>
      </c>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c r="CO187" s="17"/>
      <c r="CP187" s="17"/>
      <c r="CQ187" s="17"/>
      <c r="CR187" s="17"/>
      <c r="CS187" s="17"/>
      <c r="CT187" s="17"/>
      <c r="CU187" s="17"/>
      <c r="CV187" s="17"/>
      <c r="CW187" s="17"/>
      <c r="CX187" s="17"/>
      <c r="CY187" s="17"/>
      <c r="CZ187" s="17"/>
      <c r="DA187" s="17"/>
      <c r="DB187" s="17"/>
      <c r="DC187" s="17"/>
      <c r="DD187" s="17"/>
      <c r="DE187" s="17"/>
      <c r="DF187" s="17"/>
      <c r="DG187" s="17"/>
      <c r="DH187" s="17"/>
      <c r="DI187" s="17"/>
      <c r="DJ187" s="17"/>
      <c r="DK187" s="17"/>
      <c r="DL187" s="17"/>
      <c r="DM187" s="17"/>
      <c r="DN187" s="17"/>
      <c r="DO187" s="17"/>
      <c r="DP187" s="17"/>
      <c r="DQ187" s="17"/>
      <c r="DR187" s="17"/>
      <c r="DS187" s="17"/>
      <c r="DT187" s="17"/>
      <c r="DU187" s="17"/>
      <c r="DV187" s="17"/>
      <c r="DW187" s="17"/>
      <c r="DX187" s="17"/>
      <c r="DY187" s="17"/>
      <c r="DZ187" s="17"/>
      <c r="EA187" s="17"/>
      <c r="EB187" s="17"/>
      <c r="EC187" s="17"/>
      <c r="ED187" s="17"/>
      <c r="EE187" s="17"/>
      <c r="EF187" s="17"/>
      <c r="EG187" s="17"/>
      <c r="EH187" s="17"/>
      <c r="EI187" s="17"/>
      <c r="EJ187" s="17"/>
      <c r="EK187" s="17"/>
      <c r="EL187" s="17"/>
      <c r="EM187" s="17"/>
      <c r="EN187" s="17"/>
      <c r="EO187" s="17"/>
      <c r="EP187" s="17"/>
      <c r="EQ187" s="17"/>
      <c r="ER187" s="17"/>
      <c r="ES187" s="17"/>
      <c r="ET187" s="17"/>
      <c r="EU187" s="17"/>
      <c r="EV187" s="17"/>
      <c r="EW187" s="17"/>
      <c r="EX187" s="17"/>
      <c r="EY187" s="17"/>
      <c r="EZ187" s="17"/>
      <c r="FA187" s="17"/>
      <c r="FB187" s="17"/>
      <c r="FC187" s="17"/>
      <c r="FD187" s="17"/>
      <c r="FE187" s="17"/>
      <c r="FF187" s="17"/>
      <c r="FG187" s="17"/>
      <c r="FH187" s="17"/>
      <c r="FI187" s="17"/>
      <c r="FJ187" s="17"/>
      <c r="FK187" s="17"/>
      <c r="FL187" s="17"/>
      <c r="FM187" s="17"/>
      <c r="FN187" s="17"/>
      <c r="FO187" s="17"/>
      <c r="FP187" s="17"/>
      <c r="FQ187" s="17"/>
      <c r="FR187" s="17"/>
      <c r="FS187" s="17"/>
      <c r="FT187" s="17"/>
      <c r="FU187" s="17"/>
      <c r="FV187" s="17"/>
      <c r="FW187" s="17"/>
      <c r="FX187" s="17"/>
      <c r="FY187" s="17"/>
      <c r="FZ187" s="17"/>
      <c r="GA187" s="17"/>
      <c r="GB187" s="17"/>
      <c r="GC187" s="17"/>
      <c r="GD187" s="17"/>
      <c r="GE187" s="17"/>
      <c r="GF187" s="17"/>
      <c r="GG187" s="17"/>
      <c r="GH187" s="17"/>
      <c r="GI187" s="17"/>
      <c r="GJ187" s="17"/>
      <c r="GK187" s="17"/>
      <c r="GL187" s="17"/>
      <c r="GM187" s="17"/>
      <c r="GN187" s="17"/>
      <c r="GO187" s="17"/>
      <c r="GP187" s="17"/>
      <c r="GQ187" s="17"/>
      <c r="GR187" s="17"/>
      <c r="GS187" s="17"/>
      <c r="GT187" s="17"/>
      <c r="GU187" s="17"/>
      <c r="GV187" s="17"/>
      <c r="GW187" s="17"/>
      <c r="GX187" s="17"/>
      <c r="GY187" s="17"/>
      <c r="GZ187" s="17"/>
      <c r="HA187" s="17"/>
      <c r="HB187" s="17"/>
      <c r="HC187" s="17"/>
      <c r="HD187" s="17"/>
      <c r="HE187" s="17"/>
      <c r="HF187" s="17"/>
      <c r="HG187" s="17"/>
      <c r="HH187" s="17"/>
      <c r="HI187" s="17"/>
      <c r="HJ187" s="17"/>
      <c r="HK187" s="17"/>
      <c r="HL187" s="17"/>
      <c r="HM187" s="17"/>
      <c r="HN187" s="17"/>
      <c r="HO187" s="17"/>
      <c r="HP187" s="17"/>
      <c r="HQ187" s="17"/>
      <c r="HR187" s="17"/>
      <c r="HS187" s="17"/>
      <c r="HT187" s="17"/>
      <c r="HU187" s="17"/>
      <c r="HV187" s="17"/>
      <c r="HW187" s="17"/>
      <c r="HX187" s="17"/>
      <c r="HY187" s="17"/>
      <c r="HZ187" s="17"/>
      <c r="IA187" s="17"/>
      <c r="IB187" s="17"/>
      <c r="IC187" s="17"/>
      <c r="ID187" s="17"/>
      <c r="IE187" s="17"/>
      <c r="IF187" s="17"/>
      <c r="IG187" s="17"/>
      <c r="IH187" s="17"/>
      <c r="II187" s="17"/>
      <c r="IJ187" s="17"/>
      <c r="IK187" s="17"/>
      <c r="IL187" s="17"/>
      <c r="IM187" s="17"/>
      <c r="IN187" s="17"/>
      <c r="IO187" s="17"/>
      <c r="IP187" s="17"/>
      <c r="IQ187" s="17"/>
      <c r="IR187" s="17"/>
      <c r="IS187" s="17"/>
      <c r="IT187" s="17"/>
    </row>
    <row r="188" spans="1:254" ht="44.25" customHeight="1">
      <c r="A188" s="127">
        <v>3112003</v>
      </c>
      <c r="B188" s="128" t="s">
        <v>5979</v>
      </c>
      <c r="C188" s="129">
        <f>C25</f>
        <v>0</v>
      </c>
      <c r="D188" s="129">
        <f>D25</f>
        <v>0</v>
      </c>
      <c r="E188" s="130">
        <f>E25</f>
        <v>0</v>
      </c>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c r="DR188" s="17"/>
      <c r="DS188" s="17"/>
      <c r="DT188" s="17"/>
      <c r="DU188" s="17"/>
      <c r="DV188" s="17"/>
      <c r="DW188" s="17"/>
      <c r="DX188" s="17"/>
      <c r="DY188" s="17"/>
      <c r="DZ188" s="17"/>
      <c r="EA188" s="17"/>
      <c r="EB188" s="17"/>
      <c r="EC188" s="17"/>
      <c r="ED188" s="17"/>
      <c r="EE188" s="17"/>
      <c r="EF188" s="17"/>
      <c r="EG188" s="17"/>
      <c r="EH188" s="17"/>
      <c r="EI188" s="17"/>
      <c r="EJ188" s="17"/>
      <c r="EK188" s="17"/>
      <c r="EL188" s="17"/>
      <c r="EM188" s="17"/>
      <c r="EN188" s="17"/>
      <c r="EO188" s="17"/>
      <c r="EP188" s="17"/>
      <c r="EQ188" s="17"/>
      <c r="ER188" s="17"/>
      <c r="ES188" s="17"/>
      <c r="ET188" s="17"/>
      <c r="EU188" s="17"/>
      <c r="EV188" s="17"/>
      <c r="EW188" s="17"/>
      <c r="EX188" s="17"/>
      <c r="EY188" s="17"/>
      <c r="EZ188" s="17"/>
      <c r="FA188" s="17"/>
      <c r="FB188" s="17"/>
      <c r="FC188" s="17"/>
      <c r="FD188" s="17"/>
      <c r="FE188" s="17"/>
      <c r="FF188" s="17"/>
      <c r="FG188" s="17"/>
      <c r="FH188" s="17"/>
      <c r="FI188" s="17"/>
      <c r="FJ188" s="17"/>
      <c r="FK188" s="17"/>
      <c r="FL188" s="17"/>
      <c r="FM188" s="17"/>
      <c r="FN188" s="17"/>
      <c r="FO188" s="17"/>
      <c r="FP188" s="17"/>
      <c r="FQ188" s="17"/>
      <c r="FR188" s="17"/>
      <c r="FS188" s="17"/>
      <c r="FT188" s="17"/>
      <c r="FU188" s="17"/>
      <c r="FV188" s="17"/>
      <c r="FW188" s="17"/>
      <c r="FX188" s="17"/>
      <c r="FY188" s="17"/>
      <c r="FZ188" s="17"/>
      <c r="GA188" s="17"/>
      <c r="GB188" s="17"/>
      <c r="GC188" s="17"/>
      <c r="GD188" s="17"/>
      <c r="GE188" s="17"/>
      <c r="GF188" s="17"/>
      <c r="GG188" s="17"/>
      <c r="GH188" s="17"/>
      <c r="GI188" s="17"/>
      <c r="GJ188" s="17"/>
      <c r="GK188" s="17"/>
      <c r="GL188" s="17"/>
      <c r="GM188" s="17"/>
      <c r="GN188" s="17"/>
      <c r="GO188" s="17"/>
      <c r="GP188" s="17"/>
      <c r="GQ188" s="17"/>
      <c r="GR188" s="17"/>
      <c r="GS188" s="17"/>
      <c r="GT188" s="17"/>
      <c r="GU188" s="17"/>
      <c r="GV188" s="17"/>
      <c r="GW188" s="17"/>
      <c r="GX188" s="17"/>
      <c r="GY188" s="17"/>
      <c r="GZ188" s="17"/>
      <c r="HA188" s="17"/>
      <c r="HB188" s="17"/>
      <c r="HC188" s="17"/>
      <c r="HD188" s="17"/>
      <c r="HE188" s="17"/>
      <c r="HF188" s="17"/>
      <c r="HG188" s="17"/>
      <c r="HH188" s="17"/>
      <c r="HI188" s="17"/>
      <c r="HJ188" s="17"/>
      <c r="HK188" s="17"/>
      <c r="HL188" s="17"/>
      <c r="HM188" s="17"/>
      <c r="HN188" s="17"/>
      <c r="HO188" s="17"/>
      <c r="HP188" s="17"/>
      <c r="HQ188" s="17"/>
      <c r="HR188" s="17"/>
      <c r="HS188" s="17"/>
      <c r="HT188" s="17"/>
      <c r="HU188" s="17"/>
      <c r="HV188" s="17"/>
      <c r="HW188" s="17"/>
      <c r="HX188" s="17"/>
      <c r="HY188" s="17"/>
      <c r="HZ188" s="17"/>
      <c r="IA188" s="17"/>
      <c r="IB188" s="17"/>
      <c r="IC188" s="17"/>
      <c r="ID188" s="17"/>
      <c r="IE188" s="17"/>
      <c r="IF188" s="17"/>
      <c r="IG188" s="17"/>
      <c r="IH188" s="17"/>
      <c r="II188" s="17"/>
      <c r="IJ188" s="17"/>
      <c r="IK188" s="17"/>
      <c r="IL188" s="17"/>
      <c r="IM188" s="17"/>
      <c r="IN188" s="17"/>
      <c r="IO188" s="17"/>
      <c r="IP188" s="17"/>
      <c r="IQ188" s="17"/>
      <c r="IR188" s="17"/>
      <c r="IS188" s="17"/>
      <c r="IT188" s="17"/>
    </row>
    <row r="189" spans="1:254" ht="44.25" customHeight="1">
      <c r="A189" s="127">
        <v>3112004</v>
      </c>
      <c r="B189" s="128" t="s">
        <v>5961</v>
      </c>
      <c r="C189" s="129">
        <f>C31</f>
        <v>0</v>
      </c>
      <c r="D189" s="129">
        <f>D31</f>
        <v>0</v>
      </c>
      <c r="E189" s="130">
        <f>E31</f>
        <v>0</v>
      </c>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c r="DR189" s="17"/>
      <c r="DS189" s="17"/>
      <c r="DT189" s="17"/>
      <c r="DU189" s="17"/>
      <c r="DV189" s="17"/>
      <c r="DW189" s="17"/>
      <c r="DX189" s="17"/>
      <c r="DY189" s="17"/>
      <c r="DZ189" s="17"/>
      <c r="EA189" s="17"/>
      <c r="EB189" s="17"/>
      <c r="EC189" s="17"/>
      <c r="ED189" s="17"/>
      <c r="EE189" s="17"/>
      <c r="EF189" s="17"/>
      <c r="EG189" s="17"/>
      <c r="EH189" s="17"/>
      <c r="EI189" s="17"/>
      <c r="EJ189" s="17"/>
      <c r="EK189" s="17"/>
      <c r="EL189" s="17"/>
      <c r="EM189" s="17"/>
      <c r="EN189" s="17"/>
      <c r="EO189" s="17"/>
      <c r="EP189" s="17"/>
      <c r="EQ189" s="17"/>
      <c r="ER189" s="17"/>
      <c r="ES189" s="17"/>
      <c r="ET189" s="17"/>
      <c r="EU189" s="17"/>
      <c r="EV189" s="17"/>
      <c r="EW189" s="17"/>
      <c r="EX189" s="17"/>
      <c r="EY189" s="17"/>
      <c r="EZ189" s="17"/>
      <c r="FA189" s="17"/>
      <c r="FB189" s="17"/>
      <c r="FC189" s="17"/>
      <c r="FD189" s="17"/>
      <c r="FE189" s="17"/>
      <c r="FF189" s="17"/>
      <c r="FG189" s="17"/>
      <c r="FH189" s="17"/>
      <c r="FI189" s="17"/>
      <c r="FJ189" s="17"/>
      <c r="FK189" s="17"/>
      <c r="FL189" s="17"/>
      <c r="FM189" s="17"/>
      <c r="FN189" s="17"/>
      <c r="FO189" s="17"/>
      <c r="FP189" s="17"/>
      <c r="FQ189" s="17"/>
      <c r="FR189" s="17"/>
      <c r="FS189" s="17"/>
      <c r="FT189" s="17"/>
      <c r="FU189" s="17"/>
      <c r="FV189" s="17"/>
      <c r="FW189" s="17"/>
      <c r="FX189" s="17"/>
      <c r="FY189" s="17"/>
      <c r="FZ189" s="17"/>
      <c r="GA189" s="17"/>
      <c r="GB189" s="17"/>
      <c r="GC189" s="17"/>
      <c r="GD189" s="17"/>
      <c r="GE189" s="17"/>
      <c r="GF189" s="17"/>
      <c r="GG189" s="17"/>
      <c r="GH189" s="17"/>
      <c r="GI189" s="17"/>
      <c r="GJ189" s="17"/>
      <c r="GK189" s="17"/>
      <c r="GL189" s="17"/>
      <c r="GM189" s="17"/>
      <c r="GN189" s="17"/>
      <c r="GO189" s="17"/>
      <c r="GP189" s="17"/>
      <c r="GQ189" s="17"/>
      <c r="GR189" s="17"/>
      <c r="GS189" s="17"/>
      <c r="GT189" s="17"/>
      <c r="GU189" s="17"/>
      <c r="GV189" s="17"/>
      <c r="GW189" s="17"/>
      <c r="GX189" s="17"/>
      <c r="GY189" s="17"/>
      <c r="GZ189" s="17"/>
      <c r="HA189" s="17"/>
      <c r="HB189" s="17"/>
      <c r="HC189" s="17"/>
      <c r="HD189" s="17"/>
      <c r="HE189" s="17"/>
      <c r="HF189" s="17"/>
      <c r="HG189" s="17"/>
      <c r="HH189" s="17"/>
      <c r="HI189" s="17"/>
      <c r="HJ189" s="17"/>
      <c r="HK189" s="17"/>
      <c r="HL189" s="17"/>
      <c r="HM189" s="17"/>
      <c r="HN189" s="17"/>
      <c r="HO189" s="17"/>
      <c r="HP189" s="17"/>
      <c r="HQ189" s="17"/>
      <c r="HR189" s="17"/>
      <c r="HS189" s="17"/>
      <c r="HT189" s="17"/>
      <c r="HU189" s="17"/>
      <c r="HV189" s="17"/>
      <c r="HW189" s="17"/>
      <c r="HX189" s="17"/>
      <c r="HY189" s="17"/>
      <c r="HZ189" s="17"/>
      <c r="IA189" s="17"/>
      <c r="IB189" s="17"/>
      <c r="IC189" s="17"/>
      <c r="ID189" s="17"/>
      <c r="IE189" s="17"/>
      <c r="IF189" s="17"/>
      <c r="IG189" s="17"/>
      <c r="IH189" s="17"/>
      <c r="II189" s="17"/>
      <c r="IJ189" s="17"/>
      <c r="IK189" s="17"/>
      <c r="IL189" s="17"/>
      <c r="IM189" s="17"/>
      <c r="IN189" s="17"/>
      <c r="IO189" s="17"/>
      <c r="IP189" s="17"/>
      <c r="IQ189" s="17"/>
      <c r="IR189" s="17"/>
      <c r="IS189" s="17"/>
      <c r="IT189" s="17"/>
    </row>
    <row r="190" spans="1:254" ht="44.25" customHeight="1">
      <c r="A190" s="127">
        <v>3117101</v>
      </c>
      <c r="B190" s="128" t="s">
        <v>5962</v>
      </c>
      <c r="C190" s="129">
        <f>C34</f>
        <v>500000</v>
      </c>
      <c r="D190" s="129">
        <f>D34</f>
        <v>0</v>
      </c>
      <c r="E190" s="130">
        <f>E34</f>
        <v>500000</v>
      </c>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7"/>
      <c r="FH190" s="17"/>
      <c r="FI190" s="17"/>
      <c r="FJ190" s="17"/>
      <c r="FK190" s="17"/>
      <c r="FL190" s="17"/>
      <c r="FM190" s="17"/>
      <c r="FN190" s="17"/>
      <c r="FO190" s="17"/>
      <c r="FP190" s="17"/>
      <c r="FQ190" s="17"/>
      <c r="FR190" s="17"/>
      <c r="FS190" s="17"/>
      <c r="FT190" s="17"/>
      <c r="FU190" s="17"/>
      <c r="FV190" s="17"/>
      <c r="FW190" s="17"/>
      <c r="FX190" s="17"/>
      <c r="FY190" s="17"/>
      <c r="FZ190" s="17"/>
      <c r="GA190" s="17"/>
      <c r="GB190" s="17"/>
      <c r="GC190" s="17"/>
      <c r="GD190" s="17"/>
      <c r="GE190" s="17"/>
      <c r="GF190" s="17"/>
      <c r="GG190" s="17"/>
      <c r="GH190" s="17"/>
      <c r="GI190" s="17"/>
      <c r="GJ190" s="17"/>
      <c r="GK190" s="17"/>
      <c r="GL190" s="17"/>
      <c r="GM190" s="17"/>
      <c r="GN190" s="17"/>
      <c r="GO190" s="17"/>
      <c r="GP190" s="17"/>
      <c r="GQ190" s="17"/>
      <c r="GR190" s="17"/>
      <c r="GS190" s="17"/>
      <c r="GT190" s="17"/>
      <c r="GU190" s="17"/>
      <c r="GV190" s="17"/>
      <c r="GW190" s="17"/>
      <c r="GX190" s="17"/>
      <c r="GY190" s="17"/>
      <c r="GZ190" s="17"/>
      <c r="HA190" s="17"/>
      <c r="HB190" s="17"/>
      <c r="HC190" s="17"/>
      <c r="HD190" s="17"/>
      <c r="HE190" s="17"/>
      <c r="HF190" s="17"/>
      <c r="HG190" s="17"/>
      <c r="HH190" s="17"/>
      <c r="HI190" s="17"/>
      <c r="HJ190" s="17"/>
      <c r="HK190" s="17"/>
      <c r="HL190" s="17"/>
      <c r="HM190" s="17"/>
      <c r="HN190" s="17"/>
      <c r="HO190" s="17"/>
      <c r="HP190" s="17"/>
      <c r="HQ190" s="17"/>
      <c r="HR190" s="17"/>
      <c r="HS190" s="17"/>
      <c r="HT190" s="17"/>
      <c r="HU190" s="17"/>
      <c r="HV190" s="17"/>
      <c r="HW190" s="17"/>
      <c r="HX190" s="17"/>
      <c r="HY190" s="17"/>
      <c r="HZ190" s="17"/>
      <c r="IA190" s="17"/>
      <c r="IB190" s="17"/>
      <c r="IC190" s="17"/>
      <c r="ID190" s="17"/>
      <c r="IE190" s="17"/>
      <c r="IF190" s="17"/>
      <c r="IG190" s="17"/>
      <c r="IH190" s="17"/>
      <c r="II190" s="17"/>
      <c r="IJ190" s="17"/>
      <c r="IK190" s="17"/>
      <c r="IL190" s="17"/>
      <c r="IM190" s="17"/>
      <c r="IN190" s="17"/>
      <c r="IO190" s="17"/>
      <c r="IP190" s="17"/>
      <c r="IQ190" s="17"/>
      <c r="IR190" s="17"/>
      <c r="IS190" s="17"/>
      <c r="IT190" s="17"/>
    </row>
    <row r="191" spans="1:254" ht="44.25" customHeight="1">
      <c r="A191" s="125">
        <v>3121001</v>
      </c>
      <c r="B191" t="s">
        <v>6035</v>
      </c>
      <c r="C191" s="129">
        <f>C37</f>
        <v>0</v>
      </c>
      <c r="D191" s="129">
        <f>D37</f>
        <v>0</v>
      </c>
      <c r="E191" s="130">
        <f>E37</f>
        <v>0</v>
      </c>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c r="CO191" s="17"/>
      <c r="CP191" s="17"/>
      <c r="CQ191" s="17"/>
      <c r="CR191" s="17"/>
      <c r="CS191" s="17"/>
      <c r="CT191" s="17"/>
      <c r="CU191" s="17"/>
      <c r="CV191" s="17"/>
      <c r="CW191" s="17"/>
      <c r="CX191" s="17"/>
      <c r="CY191" s="17"/>
      <c r="CZ191" s="17"/>
      <c r="DA191" s="17"/>
      <c r="DB191" s="17"/>
      <c r="DC191" s="17"/>
      <c r="DD191" s="17"/>
      <c r="DE191" s="17"/>
      <c r="DF191" s="17"/>
      <c r="DG191" s="17"/>
      <c r="DH191" s="17"/>
      <c r="DI191" s="17"/>
      <c r="DJ191" s="17"/>
      <c r="DK191" s="17"/>
      <c r="DL191" s="17"/>
      <c r="DM191" s="17"/>
      <c r="DN191" s="17"/>
      <c r="DO191" s="17"/>
      <c r="DP191" s="17"/>
      <c r="DQ191" s="17"/>
      <c r="DR191" s="17"/>
      <c r="DS191" s="17"/>
      <c r="DT191" s="17"/>
      <c r="DU191" s="17"/>
      <c r="DV191" s="17"/>
      <c r="DW191" s="17"/>
      <c r="DX191" s="17"/>
      <c r="DY191" s="17"/>
      <c r="DZ191" s="17"/>
      <c r="EA191" s="17"/>
      <c r="EB191" s="17"/>
      <c r="EC191" s="17"/>
      <c r="ED191" s="17"/>
      <c r="EE191" s="17"/>
      <c r="EF191" s="17"/>
      <c r="EG191" s="17"/>
      <c r="EH191" s="17"/>
      <c r="EI191" s="17"/>
      <c r="EJ191" s="17"/>
      <c r="EK191" s="17"/>
      <c r="EL191" s="17"/>
      <c r="EM191" s="17"/>
      <c r="EN191" s="17"/>
      <c r="EO191" s="17"/>
      <c r="EP191" s="17"/>
      <c r="EQ191" s="17"/>
      <c r="ER191" s="17"/>
      <c r="ES191" s="17"/>
      <c r="ET191" s="17"/>
      <c r="EU191" s="17"/>
      <c r="EV191" s="17"/>
      <c r="EW191" s="17"/>
      <c r="EX191" s="17"/>
      <c r="EY191" s="17"/>
      <c r="EZ191" s="17"/>
      <c r="FA191" s="17"/>
      <c r="FB191" s="17"/>
      <c r="FC191" s="17"/>
      <c r="FD191" s="17"/>
      <c r="FE191" s="17"/>
      <c r="FF191" s="17"/>
      <c r="FG191" s="17"/>
      <c r="FH191" s="17"/>
      <c r="FI191" s="17"/>
      <c r="FJ191" s="17"/>
      <c r="FK191" s="17"/>
      <c r="FL191" s="17"/>
      <c r="FM191" s="17"/>
      <c r="FN191" s="17"/>
      <c r="FO191" s="17"/>
      <c r="FP191" s="17"/>
      <c r="FQ191" s="17"/>
      <c r="FR191" s="17"/>
      <c r="FS191" s="17"/>
      <c r="FT191" s="17"/>
      <c r="FU191" s="17"/>
      <c r="FV191" s="17"/>
      <c r="FW191" s="17"/>
      <c r="FX191" s="17"/>
      <c r="FY191" s="17"/>
      <c r="FZ191" s="17"/>
      <c r="GA191" s="17"/>
      <c r="GB191" s="17"/>
      <c r="GC191" s="17"/>
      <c r="GD191" s="17"/>
      <c r="GE191" s="17"/>
      <c r="GF191" s="17"/>
      <c r="GG191" s="17"/>
      <c r="GH191" s="17"/>
      <c r="GI191" s="17"/>
      <c r="GJ191" s="17"/>
      <c r="GK191" s="17"/>
      <c r="GL191" s="17"/>
      <c r="GM191" s="17"/>
      <c r="GN191" s="17"/>
      <c r="GO191" s="17"/>
      <c r="GP191" s="17"/>
      <c r="GQ191" s="17"/>
      <c r="GR191" s="17"/>
      <c r="GS191" s="17"/>
      <c r="GT191" s="17"/>
      <c r="GU191" s="17"/>
      <c r="GV191" s="17"/>
      <c r="GW191" s="17"/>
      <c r="GX191" s="17"/>
      <c r="GY191" s="17"/>
      <c r="GZ191" s="17"/>
      <c r="HA191" s="17"/>
      <c r="HB191" s="17"/>
      <c r="HC191" s="17"/>
      <c r="HD191" s="17"/>
      <c r="HE191" s="17"/>
      <c r="HF191" s="17"/>
      <c r="HG191" s="17"/>
      <c r="HH191" s="17"/>
      <c r="HI191" s="17"/>
      <c r="HJ191" s="17"/>
      <c r="HK191" s="17"/>
      <c r="HL191" s="17"/>
      <c r="HM191" s="17"/>
      <c r="HN191" s="17"/>
      <c r="HO191" s="17"/>
      <c r="HP191" s="17"/>
      <c r="HQ191" s="17"/>
      <c r="HR191" s="17"/>
      <c r="HS191" s="17"/>
      <c r="HT191" s="17"/>
      <c r="HU191" s="17"/>
      <c r="HV191" s="17"/>
      <c r="HW191" s="17"/>
      <c r="HX191" s="17"/>
      <c r="HY191" s="17"/>
      <c r="HZ191" s="17"/>
      <c r="IA191" s="17"/>
      <c r="IB191" s="17"/>
      <c r="IC191" s="17"/>
      <c r="ID191" s="17"/>
      <c r="IE191" s="17"/>
      <c r="IF191" s="17"/>
      <c r="IG191" s="17"/>
      <c r="IH191" s="17"/>
      <c r="II191" s="17"/>
      <c r="IJ191" s="17"/>
      <c r="IK191" s="17"/>
      <c r="IL191" s="17"/>
      <c r="IM191" s="17"/>
      <c r="IN191" s="17"/>
      <c r="IO191" s="17"/>
      <c r="IP191" s="17"/>
      <c r="IQ191" s="17"/>
      <c r="IR191" s="17"/>
      <c r="IS191" s="17"/>
      <c r="IT191" s="17"/>
    </row>
    <row r="192" spans="1:254" ht="44.25" customHeight="1">
      <c r="A192" s="125">
        <v>3207001</v>
      </c>
      <c r="B192" s="128" t="s">
        <v>5843</v>
      </c>
      <c r="C192" s="129">
        <f>C43</f>
        <v>0</v>
      </c>
      <c r="D192" s="129">
        <f>D43</f>
        <v>0</v>
      </c>
      <c r="E192" s="130">
        <f>E43</f>
        <v>0</v>
      </c>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c r="CO192" s="17"/>
      <c r="CP192" s="17"/>
      <c r="CQ192" s="17"/>
      <c r="CR192" s="17"/>
      <c r="CS192" s="17"/>
      <c r="CT192" s="17"/>
      <c r="CU192" s="17"/>
      <c r="CV192" s="17"/>
      <c r="CW192" s="17"/>
      <c r="CX192" s="17"/>
      <c r="CY192" s="17"/>
      <c r="CZ192" s="17"/>
      <c r="DA192" s="17"/>
      <c r="DB192" s="17"/>
      <c r="DC192" s="17"/>
      <c r="DD192" s="17"/>
      <c r="DE192" s="17"/>
      <c r="DF192" s="17"/>
      <c r="DG192" s="17"/>
      <c r="DH192" s="17"/>
      <c r="DI192" s="17"/>
      <c r="DJ192" s="17"/>
      <c r="DK192" s="17"/>
      <c r="DL192" s="17"/>
      <c r="DM192" s="17"/>
      <c r="DN192" s="17"/>
      <c r="DO192" s="17"/>
      <c r="DP192" s="17"/>
      <c r="DQ192" s="17"/>
      <c r="DR192" s="17"/>
      <c r="DS192" s="17"/>
      <c r="DT192" s="17"/>
      <c r="DU192" s="17"/>
      <c r="DV192" s="17"/>
      <c r="DW192" s="17"/>
      <c r="DX192" s="17"/>
      <c r="DY192" s="17"/>
      <c r="DZ192" s="17"/>
      <c r="EA192" s="17"/>
      <c r="EB192" s="17"/>
      <c r="EC192" s="17"/>
      <c r="ED192" s="17"/>
      <c r="EE192" s="17"/>
      <c r="EF192" s="17"/>
      <c r="EG192" s="17"/>
      <c r="EH192" s="17"/>
      <c r="EI192" s="17"/>
      <c r="EJ192" s="17"/>
      <c r="EK192" s="17"/>
      <c r="EL192" s="17"/>
      <c r="EM192" s="17"/>
      <c r="EN192" s="17"/>
      <c r="EO192" s="17"/>
      <c r="EP192" s="17"/>
      <c r="EQ192" s="17"/>
      <c r="ER192" s="17"/>
      <c r="ES192" s="17"/>
      <c r="ET192" s="17"/>
      <c r="EU192" s="17"/>
      <c r="EV192" s="17"/>
      <c r="EW192" s="17"/>
      <c r="EX192" s="17"/>
      <c r="EY192" s="17"/>
      <c r="EZ192" s="17"/>
      <c r="FA192" s="17"/>
      <c r="FB192" s="17"/>
      <c r="FC192" s="17"/>
      <c r="FD192" s="17"/>
      <c r="FE192" s="17"/>
      <c r="FF192" s="17"/>
      <c r="FG192" s="17"/>
      <c r="FH192" s="17"/>
      <c r="FI192" s="17"/>
      <c r="FJ192" s="17"/>
      <c r="FK192" s="17"/>
      <c r="FL192" s="17"/>
      <c r="FM192" s="17"/>
      <c r="FN192" s="17"/>
      <c r="FO192" s="17"/>
      <c r="FP192" s="17"/>
      <c r="FQ192" s="17"/>
      <c r="FR192" s="17"/>
      <c r="FS192" s="17"/>
      <c r="FT192" s="17"/>
      <c r="FU192" s="17"/>
      <c r="FV192" s="17"/>
      <c r="FW192" s="17"/>
      <c r="FX192" s="17"/>
      <c r="FY192" s="17"/>
      <c r="FZ192" s="17"/>
      <c r="GA192" s="17"/>
      <c r="GB192" s="17"/>
      <c r="GC192" s="17"/>
      <c r="GD192" s="17"/>
      <c r="GE192" s="17"/>
      <c r="GF192" s="17"/>
      <c r="GG192" s="17"/>
      <c r="GH192" s="17"/>
      <c r="GI192" s="17"/>
      <c r="GJ192" s="17"/>
      <c r="GK192" s="17"/>
      <c r="GL192" s="17"/>
      <c r="GM192" s="17"/>
      <c r="GN192" s="17"/>
      <c r="GO192" s="17"/>
      <c r="GP192" s="17"/>
      <c r="GQ192" s="17"/>
      <c r="GR192" s="17"/>
      <c r="GS192" s="17"/>
      <c r="GT192" s="17"/>
      <c r="GU192" s="17"/>
      <c r="GV192" s="17"/>
      <c r="GW192" s="17"/>
      <c r="GX192" s="17"/>
      <c r="GY192" s="17"/>
      <c r="GZ192" s="17"/>
      <c r="HA192" s="17"/>
      <c r="HB192" s="17"/>
      <c r="HC192" s="17"/>
      <c r="HD192" s="17"/>
      <c r="HE192" s="17"/>
      <c r="HF192" s="17"/>
      <c r="HG192" s="17"/>
      <c r="HH192" s="17"/>
      <c r="HI192" s="17"/>
      <c r="HJ192" s="17"/>
      <c r="HK192" s="17"/>
      <c r="HL192" s="17"/>
      <c r="HM192" s="17"/>
      <c r="HN192" s="17"/>
      <c r="HO192" s="17"/>
      <c r="HP192" s="17"/>
      <c r="HQ192" s="17"/>
      <c r="HR192" s="17"/>
      <c r="HS192" s="17"/>
      <c r="HT192" s="17"/>
      <c r="HU192" s="17"/>
      <c r="HV192" s="17"/>
      <c r="HW192" s="17"/>
      <c r="HX192" s="17"/>
      <c r="HY192" s="17"/>
      <c r="HZ192" s="17"/>
      <c r="IA192" s="17"/>
      <c r="IB192" s="17"/>
      <c r="IC192" s="17"/>
      <c r="ID192" s="17"/>
      <c r="IE192" s="17"/>
      <c r="IF192" s="17"/>
      <c r="IG192" s="17"/>
      <c r="IH192" s="17"/>
      <c r="II192" s="17"/>
      <c r="IJ192" s="17"/>
      <c r="IK192" s="17"/>
      <c r="IL192" s="17"/>
      <c r="IM192" s="17"/>
      <c r="IN192" s="17"/>
      <c r="IO192" s="17"/>
      <c r="IP192" s="17"/>
      <c r="IQ192" s="17"/>
      <c r="IR192" s="17"/>
      <c r="IS192" s="17"/>
      <c r="IT192" s="17"/>
    </row>
    <row r="193" spans="1:254" ht="44.25" customHeight="1">
      <c r="A193" s="127">
        <v>3207003</v>
      </c>
      <c r="B193" s="128" t="s">
        <v>5973</v>
      </c>
      <c r="C193" s="129">
        <f>C49</f>
        <v>0</v>
      </c>
      <c r="D193" s="129">
        <f>D49</f>
        <v>0</v>
      </c>
      <c r="E193" s="130">
        <f>E49</f>
        <v>0</v>
      </c>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c r="CO193" s="17"/>
      <c r="CP193" s="17"/>
      <c r="CQ193" s="17"/>
      <c r="CR193" s="17"/>
      <c r="CS193" s="17"/>
      <c r="CT193" s="17"/>
      <c r="CU193" s="17"/>
      <c r="CV193" s="17"/>
      <c r="CW193" s="17"/>
      <c r="CX193" s="17"/>
      <c r="CY193" s="17"/>
      <c r="CZ193" s="17"/>
      <c r="DA193" s="17"/>
      <c r="DB193" s="17"/>
      <c r="DC193" s="17"/>
      <c r="DD193" s="17"/>
      <c r="DE193" s="17"/>
      <c r="DF193" s="17"/>
      <c r="DG193" s="17"/>
      <c r="DH193" s="17"/>
      <c r="DI193" s="17"/>
      <c r="DJ193" s="17"/>
      <c r="DK193" s="17"/>
      <c r="DL193" s="17"/>
      <c r="DM193" s="17"/>
      <c r="DN193" s="17"/>
      <c r="DO193" s="17"/>
      <c r="DP193" s="17"/>
      <c r="DQ193" s="17"/>
      <c r="DR193" s="17"/>
      <c r="DS193" s="17"/>
      <c r="DT193" s="17"/>
      <c r="DU193" s="17"/>
      <c r="DV193" s="17"/>
      <c r="DW193" s="17"/>
      <c r="DX193" s="17"/>
      <c r="DY193" s="17"/>
      <c r="DZ193" s="17"/>
      <c r="EA193" s="17"/>
      <c r="EB193" s="17"/>
      <c r="EC193" s="17"/>
      <c r="ED193" s="17"/>
      <c r="EE193" s="17"/>
      <c r="EF193" s="17"/>
      <c r="EG193" s="17"/>
      <c r="EH193" s="17"/>
      <c r="EI193" s="17"/>
      <c r="EJ193" s="17"/>
      <c r="EK193" s="17"/>
      <c r="EL193" s="17"/>
      <c r="EM193" s="17"/>
      <c r="EN193" s="17"/>
      <c r="EO193" s="17"/>
      <c r="EP193" s="17"/>
      <c r="EQ193" s="17"/>
      <c r="ER193" s="17"/>
      <c r="ES193" s="17"/>
      <c r="ET193" s="17"/>
      <c r="EU193" s="17"/>
      <c r="EV193" s="17"/>
      <c r="EW193" s="17"/>
      <c r="EX193" s="17"/>
      <c r="EY193" s="17"/>
      <c r="EZ193" s="17"/>
      <c r="FA193" s="17"/>
      <c r="FB193" s="17"/>
      <c r="FC193" s="17"/>
      <c r="FD193" s="17"/>
      <c r="FE193" s="17"/>
      <c r="FF193" s="17"/>
      <c r="FG193" s="17"/>
      <c r="FH193" s="17"/>
      <c r="FI193" s="17"/>
      <c r="FJ193" s="17"/>
      <c r="FK193" s="17"/>
      <c r="FL193" s="17"/>
      <c r="FM193" s="17"/>
      <c r="FN193" s="17"/>
      <c r="FO193" s="17"/>
      <c r="FP193" s="17"/>
      <c r="FQ193" s="17"/>
      <c r="FR193" s="17"/>
      <c r="FS193" s="17"/>
      <c r="FT193" s="17"/>
      <c r="FU193" s="17"/>
      <c r="FV193" s="17"/>
      <c r="FW193" s="17"/>
      <c r="FX193" s="17"/>
      <c r="FY193" s="17"/>
      <c r="FZ193" s="17"/>
      <c r="GA193" s="17"/>
      <c r="GB193" s="17"/>
      <c r="GC193" s="17"/>
      <c r="GD193" s="17"/>
      <c r="GE193" s="17"/>
      <c r="GF193" s="17"/>
      <c r="GG193" s="17"/>
      <c r="GH193" s="17"/>
      <c r="GI193" s="17"/>
      <c r="GJ193" s="17"/>
      <c r="GK193" s="17"/>
      <c r="GL193" s="17"/>
      <c r="GM193" s="17"/>
      <c r="GN193" s="17"/>
      <c r="GO193" s="17"/>
      <c r="GP193" s="17"/>
      <c r="GQ193" s="17"/>
      <c r="GR193" s="17"/>
      <c r="GS193" s="17"/>
      <c r="GT193" s="17"/>
      <c r="GU193" s="17"/>
      <c r="GV193" s="17"/>
      <c r="GW193" s="17"/>
      <c r="GX193" s="17"/>
      <c r="GY193" s="17"/>
      <c r="GZ193" s="17"/>
      <c r="HA193" s="17"/>
      <c r="HB193" s="17"/>
      <c r="HC193" s="17"/>
      <c r="HD193" s="17"/>
      <c r="HE193" s="17"/>
      <c r="HF193" s="17"/>
      <c r="HG193" s="17"/>
      <c r="HH193" s="17"/>
      <c r="HI193" s="17"/>
      <c r="HJ193" s="17"/>
      <c r="HK193" s="17"/>
      <c r="HL193" s="17"/>
      <c r="HM193" s="17"/>
      <c r="HN193" s="17"/>
      <c r="HO193" s="17"/>
      <c r="HP193" s="17"/>
      <c r="HQ193" s="17"/>
      <c r="HR193" s="17"/>
      <c r="HS193" s="17"/>
      <c r="HT193" s="17"/>
      <c r="HU193" s="17"/>
      <c r="HV193" s="17"/>
      <c r="HW193" s="17"/>
      <c r="HX193" s="17"/>
      <c r="HY193" s="17"/>
      <c r="HZ193" s="17"/>
      <c r="IA193" s="17"/>
      <c r="IB193" s="17"/>
      <c r="IC193" s="17"/>
      <c r="ID193" s="17"/>
      <c r="IE193" s="17"/>
      <c r="IF193" s="17"/>
      <c r="IG193" s="17"/>
      <c r="IH193" s="17"/>
      <c r="II193" s="17"/>
      <c r="IJ193" s="17"/>
      <c r="IK193" s="17"/>
      <c r="IL193" s="17"/>
      <c r="IM193" s="17"/>
      <c r="IN193" s="17"/>
      <c r="IO193" s="17"/>
      <c r="IP193" s="17"/>
      <c r="IQ193" s="17"/>
      <c r="IR193" s="17"/>
      <c r="IS193" s="17"/>
      <c r="IT193" s="17"/>
    </row>
    <row r="194" spans="1:254" ht="44.25" customHeight="1">
      <c r="A194" s="127">
        <v>3201001</v>
      </c>
      <c r="B194" s="128" t="s">
        <v>5963</v>
      </c>
      <c r="C194" s="129">
        <f>C79</f>
        <v>87934000</v>
      </c>
      <c r="D194" s="129">
        <f>D79</f>
        <v>78334000</v>
      </c>
      <c r="E194" s="130">
        <f>E79</f>
        <v>9600000</v>
      </c>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7"/>
      <c r="ER194" s="17"/>
      <c r="ES194" s="17"/>
      <c r="ET194" s="17"/>
      <c r="EU194" s="17"/>
      <c r="EV194" s="17"/>
      <c r="EW194" s="17"/>
      <c r="EX194" s="17"/>
      <c r="EY194" s="17"/>
      <c r="EZ194" s="17"/>
      <c r="FA194" s="17"/>
      <c r="FB194" s="17"/>
      <c r="FC194" s="17"/>
      <c r="FD194" s="17"/>
      <c r="FE194" s="17"/>
      <c r="FF194" s="17"/>
      <c r="FG194" s="17"/>
      <c r="FH194" s="17"/>
      <c r="FI194" s="17"/>
      <c r="FJ194" s="17"/>
      <c r="FK194" s="17"/>
      <c r="FL194" s="17"/>
      <c r="FM194" s="17"/>
      <c r="FN194" s="17"/>
      <c r="FO194" s="17"/>
      <c r="FP194" s="17"/>
      <c r="FQ194" s="17"/>
      <c r="FR194" s="17"/>
      <c r="FS194" s="17"/>
      <c r="FT194" s="17"/>
      <c r="FU194" s="17"/>
      <c r="FV194" s="17"/>
      <c r="FW194" s="17"/>
      <c r="FX194" s="17"/>
      <c r="FY194" s="17"/>
      <c r="FZ194" s="17"/>
      <c r="GA194" s="17"/>
      <c r="GB194" s="17"/>
      <c r="GC194" s="17"/>
      <c r="GD194" s="17"/>
      <c r="GE194" s="17"/>
      <c r="GF194" s="17"/>
      <c r="GG194" s="17"/>
      <c r="GH194" s="17"/>
      <c r="GI194" s="17"/>
      <c r="GJ194" s="17"/>
      <c r="GK194" s="17"/>
      <c r="GL194" s="17"/>
      <c r="GM194" s="17"/>
      <c r="GN194" s="17"/>
      <c r="GO194" s="17"/>
      <c r="GP194" s="17"/>
      <c r="GQ194" s="17"/>
      <c r="GR194" s="17"/>
      <c r="GS194" s="17"/>
      <c r="GT194" s="17"/>
      <c r="GU194" s="17"/>
      <c r="GV194" s="17"/>
      <c r="GW194" s="17"/>
      <c r="GX194" s="17"/>
      <c r="GY194" s="17"/>
      <c r="GZ194" s="17"/>
      <c r="HA194" s="17"/>
      <c r="HB194" s="17"/>
      <c r="HC194" s="17"/>
      <c r="HD194" s="17"/>
      <c r="HE194" s="17"/>
      <c r="HF194" s="17"/>
      <c r="HG194" s="17"/>
      <c r="HH194" s="17"/>
      <c r="HI194" s="17"/>
      <c r="HJ194" s="17"/>
      <c r="HK194" s="17"/>
      <c r="HL194" s="17"/>
      <c r="HM194" s="17"/>
      <c r="HN194" s="17"/>
      <c r="HO194" s="17"/>
      <c r="HP194" s="17"/>
      <c r="HQ194" s="17"/>
      <c r="HR194" s="17"/>
      <c r="HS194" s="17"/>
      <c r="HT194" s="17"/>
      <c r="HU194" s="17"/>
      <c r="HV194" s="17"/>
      <c r="HW194" s="17"/>
      <c r="HX194" s="17"/>
      <c r="HY194" s="17"/>
      <c r="HZ194" s="17"/>
      <c r="IA194" s="17"/>
      <c r="IB194" s="17"/>
      <c r="IC194" s="17"/>
      <c r="ID194" s="17"/>
      <c r="IE194" s="17"/>
      <c r="IF194" s="17"/>
      <c r="IG194" s="17"/>
      <c r="IH194" s="17"/>
      <c r="II194" s="17"/>
      <c r="IJ194" s="17"/>
      <c r="IK194" s="17"/>
      <c r="IL194" s="17"/>
      <c r="IM194" s="17"/>
      <c r="IN194" s="17"/>
      <c r="IO194" s="17"/>
      <c r="IP194" s="17"/>
      <c r="IQ194" s="17"/>
      <c r="IR194" s="17"/>
      <c r="IS194" s="17"/>
      <c r="IT194" s="17"/>
    </row>
    <row r="195" spans="1:254" ht="44.25" customHeight="1">
      <c r="A195" s="127">
        <v>3201002</v>
      </c>
      <c r="B195" s="128" t="s">
        <v>5964</v>
      </c>
      <c r="C195" s="129">
        <f>C85</f>
        <v>1500000</v>
      </c>
      <c r="D195" s="129">
        <f>D85</f>
        <v>1500000</v>
      </c>
      <c r="E195" s="130">
        <f>E85</f>
        <v>0</v>
      </c>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c r="DR195" s="17"/>
      <c r="DS195" s="17"/>
      <c r="DT195" s="17"/>
      <c r="DU195" s="17"/>
      <c r="DV195" s="17"/>
      <c r="DW195" s="17"/>
      <c r="DX195" s="17"/>
      <c r="DY195" s="17"/>
      <c r="DZ195" s="17"/>
      <c r="EA195" s="17"/>
      <c r="EB195" s="17"/>
      <c r="EC195" s="17"/>
      <c r="ED195" s="17"/>
      <c r="EE195" s="17"/>
      <c r="EF195" s="17"/>
      <c r="EG195" s="17"/>
      <c r="EH195" s="17"/>
      <c r="EI195" s="17"/>
      <c r="EJ195" s="17"/>
      <c r="EK195" s="17"/>
      <c r="EL195" s="17"/>
      <c r="EM195" s="17"/>
      <c r="EN195" s="17"/>
      <c r="EO195" s="17"/>
      <c r="EP195" s="17"/>
      <c r="EQ195" s="17"/>
      <c r="ER195" s="17"/>
      <c r="ES195" s="17"/>
      <c r="ET195" s="17"/>
      <c r="EU195" s="17"/>
      <c r="EV195" s="17"/>
      <c r="EW195" s="17"/>
      <c r="EX195" s="17"/>
      <c r="EY195" s="17"/>
      <c r="EZ195" s="17"/>
      <c r="FA195" s="17"/>
      <c r="FB195" s="17"/>
      <c r="FC195" s="17"/>
      <c r="FD195" s="17"/>
      <c r="FE195" s="17"/>
      <c r="FF195" s="17"/>
      <c r="FG195" s="17"/>
      <c r="FH195" s="17"/>
      <c r="FI195" s="17"/>
      <c r="FJ195" s="17"/>
      <c r="FK195" s="17"/>
      <c r="FL195" s="17"/>
      <c r="FM195" s="17"/>
      <c r="FN195" s="17"/>
      <c r="FO195" s="17"/>
      <c r="FP195" s="17"/>
      <c r="FQ195" s="17"/>
      <c r="FR195" s="17"/>
      <c r="FS195" s="17"/>
      <c r="FT195" s="17"/>
      <c r="FU195" s="17"/>
      <c r="FV195" s="17"/>
      <c r="FW195" s="17"/>
      <c r="FX195" s="17"/>
      <c r="FY195" s="17"/>
      <c r="FZ195" s="17"/>
      <c r="GA195" s="17"/>
      <c r="GB195" s="17"/>
      <c r="GC195" s="17"/>
      <c r="GD195" s="17"/>
      <c r="GE195" s="17"/>
      <c r="GF195" s="17"/>
      <c r="GG195" s="17"/>
      <c r="GH195" s="17"/>
      <c r="GI195" s="17"/>
      <c r="GJ195" s="17"/>
      <c r="GK195" s="17"/>
      <c r="GL195" s="17"/>
      <c r="GM195" s="17"/>
      <c r="GN195" s="17"/>
      <c r="GO195" s="17"/>
      <c r="GP195" s="17"/>
      <c r="GQ195" s="17"/>
      <c r="GR195" s="17"/>
      <c r="GS195" s="17"/>
      <c r="GT195" s="17"/>
      <c r="GU195" s="17"/>
      <c r="GV195" s="17"/>
      <c r="GW195" s="17"/>
      <c r="GX195" s="17"/>
      <c r="GY195" s="17"/>
      <c r="GZ195" s="17"/>
      <c r="HA195" s="17"/>
      <c r="HB195" s="17"/>
      <c r="HC195" s="17"/>
      <c r="HD195" s="17"/>
      <c r="HE195" s="17"/>
      <c r="HF195" s="17"/>
      <c r="HG195" s="17"/>
      <c r="HH195" s="17"/>
      <c r="HI195" s="17"/>
      <c r="HJ195" s="17"/>
      <c r="HK195" s="17"/>
      <c r="HL195" s="17"/>
      <c r="HM195" s="17"/>
      <c r="HN195" s="17"/>
      <c r="HO195" s="17"/>
      <c r="HP195" s="17"/>
      <c r="HQ195" s="17"/>
      <c r="HR195" s="17"/>
      <c r="HS195" s="17"/>
      <c r="HT195" s="17"/>
      <c r="HU195" s="17"/>
      <c r="HV195" s="17"/>
      <c r="HW195" s="17"/>
      <c r="HX195" s="17"/>
      <c r="HY195" s="17"/>
      <c r="HZ195" s="17"/>
      <c r="IA195" s="17"/>
      <c r="IB195" s="17"/>
      <c r="IC195" s="17"/>
      <c r="ID195" s="17"/>
      <c r="IE195" s="17"/>
      <c r="IF195" s="17"/>
      <c r="IG195" s="17"/>
      <c r="IH195" s="17"/>
      <c r="II195" s="17"/>
      <c r="IJ195" s="17"/>
      <c r="IK195" s="17"/>
      <c r="IL195" s="17"/>
      <c r="IM195" s="17"/>
      <c r="IN195" s="17"/>
      <c r="IO195" s="17"/>
      <c r="IP195" s="17"/>
      <c r="IQ195" s="17"/>
      <c r="IR195" s="17"/>
      <c r="IS195" s="17"/>
      <c r="IT195" s="17"/>
    </row>
    <row r="196" spans="1:254" ht="44.25" customHeight="1">
      <c r="A196" s="127">
        <v>3202001</v>
      </c>
      <c r="B196" s="128" t="s">
        <v>5965</v>
      </c>
      <c r="C196" s="129">
        <f>C95</f>
        <v>116149000</v>
      </c>
      <c r="D196" s="129">
        <f>D95</f>
        <v>90911000</v>
      </c>
      <c r="E196" s="130">
        <f>E95</f>
        <v>25238000</v>
      </c>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7"/>
      <c r="FH196" s="17"/>
      <c r="FI196" s="17"/>
      <c r="FJ196" s="17"/>
      <c r="FK196" s="17"/>
      <c r="FL196" s="17"/>
      <c r="FM196" s="17"/>
      <c r="FN196" s="17"/>
      <c r="FO196" s="17"/>
      <c r="FP196" s="17"/>
      <c r="FQ196" s="17"/>
      <c r="FR196" s="17"/>
      <c r="FS196" s="17"/>
      <c r="FT196" s="17"/>
      <c r="FU196" s="17"/>
      <c r="FV196" s="17"/>
      <c r="FW196" s="17"/>
      <c r="FX196" s="17"/>
      <c r="FY196" s="17"/>
      <c r="FZ196" s="17"/>
      <c r="GA196" s="17"/>
      <c r="GB196" s="17"/>
      <c r="GC196" s="17"/>
      <c r="GD196" s="17"/>
      <c r="GE196" s="17"/>
      <c r="GF196" s="17"/>
      <c r="GG196" s="17"/>
      <c r="GH196" s="17"/>
      <c r="GI196" s="17"/>
      <c r="GJ196" s="17"/>
      <c r="GK196" s="17"/>
      <c r="GL196" s="17"/>
      <c r="GM196" s="17"/>
      <c r="GN196" s="17"/>
      <c r="GO196" s="17"/>
      <c r="GP196" s="17"/>
      <c r="GQ196" s="17"/>
      <c r="GR196" s="17"/>
      <c r="GS196" s="17"/>
      <c r="GT196" s="17"/>
      <c r="GU196" s="17"/>
      <c r="GV196" s="17"/>
      <c r="GW196" s="17"/>
      <c r="GX196" s="17"/>
      <c r="GY196" s="17"/>
      <c r="GZ196" s="17"/>
      <c r="HA196" s="17"/>
      <c r="HB196" s="17"/>
      <c r="HC196" s="17"/>
      <c r="HD196" s="17"/>
      <c r="HE196" s="17"/>
      <c r="HF196" s="17"/>
      <c r="HG196" s="17"/>
      <c r="HH196" s="17"/>
      <c r="HI196" s="17"/>
      <c r="HJ196" s="17"/>
      <c r="HK196" s="17"/>
      <c r="HL196" s="17"/>
      <c r="HM196" s="17"/>
      <c r="HN196" s="17"/>
      <c r="HO196" s="17"/>
      <c r="HP196" s="17"/>
      <c r="HQ196" s="17"/>
      <c r="HR196" s="17"/>
      <c r="HS196" s="17"/>
      <c r="HT196" s="17"/>
      <c r="HU196" s="17"/>
      <c r="HV196" s="17"/>
      <c r="HW196" s="17"/>
      <c r="HX196" s="17"/>
      <c r="HY196" s="17"/>
      <c r="HZ196" s="17"/>
      <c r="IA196" s="17"/>
      <c r="IB196" s="17"/>
      <c r="IC196" s="17"/>
      <c r="ID196" s="17"/>
      <c r="IE196" s="17"/>
      <c r="IF196" s="17"/>
      <c r="IG196" s="17"/>
      <c r="IH196" s="17"/>
      <c r="II196" s="17"/>
      <c r="IJ196" s="17"/>
      <c r="IK196" s="17"/>
      <c r="IL196" s="17"/>
      <c r="IM196" s="17"/>
      <c r="IN196" s="17"/>
      <c r="IO196" s="17"/>
      <c r="IP196" s="17"/>
      <c r="IQ196" s="17"/>
      <c r="IR196" s="17"/>
      <c r="IS196" s="17"/>
      <c r="IT196" s="17"/>
    </row>
    <row r="197" spans="1:254" ht="44.25" customHeight="1">
      <c r="A197" s="127">
        <v>3202002</v>
      </c>
      <c r="B197" s="128" t="s">
        <v>5966</v>
      </c>
      <c r="C197" s="129">
        <f>C112</f>
        <v>0</v>
      </c>
      <c r="D197" s="129">
        <f>D112</f>
        <v>0</v>
      </c>
      <c r="E197" s="130">
        <f>E112</f>
        <v>0</v>
      </c>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c r="CL197" s="17"/>
      <c r="CM197" s="17"/>
      <c r="CN197" s="17"/>
      <c r="CO197" s="17"/>
      <c r="CP197" s="17"/>
      <c r="CQ197" s="17"/>
      <c r="CR197" s="17"/>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c r="DP197" s="17"/>
      <c r="DQ197" s="17"/>
      <c r="DR197" s="17"/>
      <c r="DS197" s="17"/>
      <c r="DT197" s="17"/>
      <c r="DU197" s="17"/>
      <c r="DV197" s="17"/>
      <c r="DW197" s="17"/>
      <c r="DX197" s="17"/>
      <c r="DY197" s="17"/>
      <c r="DZ197" s="17"/>
      <c r="EA197" s="17"/>
      <c r="EB197" s="17"/>
      <c r="EC197" s="17"/>
      <c r="ED197" s="17"/>
      <c r="EE197" s="17"/>
      <c r="EF197" s="17"/>
      <c r="EG197" s="17"/>
      <c r="EH197" s="17"/>
      <c r="EI197" s="17"/>
      <c r="EJ197" s="17"/>
      <c r="EK197" s="17"/>
      <c r="EL197" s="17"/>
      <c r="EM197" s="17"/>
      <c r="EN197" s="17"/>
      <c r="EO197" s="17"/>
      <c r="EP197" s="17"/>
      <c r="EQ197" s="17"/>
      <c r="ER197" s="17"/>
      <c r="ES197" s="17"/>
      <c r="ET197" s="17"/>
      <c r="EU197" s="17"/>
      <c r="EV197" s="17"/>
      <c r="EW197" s="17"/>
      <c r="EX197" s="17"/>
      <c r="EY197" s="17"/>
      <c r="EZ197" s="17"/>
      <c r="FA197" s="17"/>
      <c r="FB197" s="17"/>
      <c r="FC197" s="17"/>
      <c r="FD197" s="17"/>
      <c r="FE197" s="17"/>
      <c r="FF197" s="17"/>
      <c r="FG197" s="17"/>
      <c r="FH197" s="17"/>
      <c r="FI197" s="17"/>
      <c r="FJ197" s="17"/>
      <c r="FK197" s="17"/>
      <c r="FL197" s="17"/>
      <c r="FM197" s="17"/>
      <c r="FN197" s="17"/>
      <c r="FO197" s="17"/>
      <c r="FP197" s="17"/>
      <c r="FQ197" s="17"/>
      <c r="FR197" s="17"/>
      <c r="FS197" s="17"/>
      <c r="FT197" s="17"/>
      <c r="FU197" s="17"/>
      <c r="FV197" s="17"/>
      <c r="FW197" s="17"/>
      <c r="FX197" s="17"/>
      <c r="FY197" s="17"/>
      <c r="FZ197" s="17"/>
      <c r="GA197" s="17"/>
      <c r="GB197" s="17"/>
      <c r="GC197" s="17"/>
      <c r="GD197" s="17"/>
      <c r="GE197" s="17"/>
      <c r="GF197" s="17"/>
      <c r="GG197" s="17"/>
      <c r="GH197" s="17"/>
      <c r="GI197" s="17"/>
      <c r="GJ197" s="17"/>
      <c r="GK197" s="17"/>
      <c r="GL197" s="17"/>
      <c r="GM197" s="17"/>
      <c r="GN197" s="17"/>
      <c r="GO197" s="17"/>
      <c r="GP197" s="17"/>
      <c r="GQ197" s="17"/>
      <c r="GR197" s="17"/>
      <c r="GS197" s="17"/>
      <c r="GT197" s="17"/>
      <c r="GU197" s="17"/>
      <c r="GV197" s="17"/>
      <c r="GW197" s="17"/>
      <c r="GX197" s="17"/>
      <c r="GY197" s="17"/>
      <c r="GZ197" s="17"/>
      <c r="HA197" s="17"/>
      <c r="HB197" s="17"/>
      <c r="HC197" s="17"/>
      <c r="HD197" s="17"/>
      <c r="HE197" s="17"/>
      <c r="HF197" s="17"/>
      <c r="HG197" s="17"/>
      <c r="HH197" s="17"/>
      <c r="HI197" s="17"/>
      <c r="HJ197" s="17"/>
      <c r="HK197" s="17"/>
      <c r="HL197" s="17"/>
      <c r="HM197" s="17"/>
      <c r="HN197" s="17"/>
      <c r="HO197" s="17"/>
      <c r="HP197" s="17"/>
      <c r="HQ197" s="17"/>
      <c r="HR197" s="17"/>
      <c r="HS197" s="17"/>
      <c r="HT197" s="17"/>
      <c r="HU197" s="17"/>
      <c r="HV197" s="17"/>
      <c r="HW197" s="17"/>
      <c r="HX197" s="17"/>
      <c r="HY197" s="17"/>
      <c r="HZ197" s="17"/>
      <c r="IA197" s="17"/>
      <c r="IB197" s="17"/>
      <c r="IC197" s="17"/>
      <c r="ID197" s="17"/>
      <c r="IE197" s="17"/>
      <c r="IF197" s="17"/>
      <c r="IG197" s="17"/>
      <c r="IH197" s="17"/>
      <c r="II197" s="17"/>
      <c r="IJ197" s="17"/>
      <c r="IK197" s="17"/>
      <c r="IL197" s="17"/>
      <c r="IM197" s="17"/>
      <c r="IN197" s="17"/>
      <c r="IO197" s="17"/>
      <c r="IP197" s="17"/>
      <c r="IQ197" s="17"/>
      <c r="IR197" s="17"/>
      <c r="IS197" s="17"/>
      <c r="IT197" s="17"/>
    </row>
    <row r="198" spans="1:254" ht="44.25" customHeight="1">
      <c r="A198" s="127">
        <v>3202003</v>
      </c>
      <c r="B198" s="128" t="s">
        <v>5967</v>
      </c>
      <c r="C198" s="129">
        <f>C137</f>
        <v>12386400</v>
      </c>
      <c r="D198" s="129">
        <f>D137</f>
        <v>10986400</v>
      </c>
      <c r="E198" s="130">
        <f>E137</f>
        <v>1400000</v>
      </c>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7"/>
      <c r="ER198" s="17"/>
      <c r="ES198" s="17"/>
      <c r="ET198" s="17"/>
      <c r="EU198" s="17"/>
      <c r="EV198" s="17"/>
      <c r="EW198" s="17"/>
      <c r="EX198" s="17"/>
      <c r="EY198" s="17"/>
      <c r="EZ198" s="17"/>
      <c r="FA198" s="17"/>
      <c r="FB198" s="17"/>
      <c r="FC198" s="17"/>
      <c r="FD198" s="17"/>
      <c r="FE198" s="17"/>
      <c r="FF198" s="17"/>
      <c r="FG198" s="17"/>
      <c r="FH198" s="17"/>
      <c r="FI198" s="17"/>
      <c r="FJ198" s="17"/>
      <c r="FK198" s="17"/>
      <c r="FL198" s="17"/>
      <c r="FM198" s="17"/>
      <c r="FN198" s="17"/>
      <c r="FO198" s="17"/>
      <c r="FP198" s="17"/>
      <c r="FQ198" s="17"/>
      <c r="FR198" s="17"/>
      <c r="FS198" s="17"/>
      <c r="FT198" s="17"/>
      <c r="FU198" s="17"/>
      <c r="FV198" s="17"/>
      <c r="FW198" s="17"/>
      <c r="FX198" s="17"/>
      <c r="FY198" s="17"/>
      <c r="FZ198" s="17"/>
      <c r="GA198" s="17"/>
      <c r="GB198" s="17"/>
      <c r="GC198" s="17"/>
      <c r="GD198" s="17"/>
      <c r="GE198" s="17"/>
      <c r="GF198" s="17"/>
      <c r="GG198" s="17"/>
      <c r="GH198" s="17"/>
      <c r="GI198" s="17"/>
      <c r="GJ198" s="17"/>
      <c r="GK198" s="17"/>
      <c r="GL198" s="17"/>
      <c r="GM198" s="17"/>
      <c r="GN198" s="17"/>
      <c r="GO198" s="17"/>
      <c r="GP198" s="17"/>
      <c r="GQ198" s="17"/>
      <c r="GR198" s="17"/>
      <c r="GS198" s="17"/>
      <c r="GT198" s="17"/>
      <c r="GU198" s="17"/>
      <c r="GV198" s="17"/>
      <c r="GW198" s="17"/>
      <c r="GX198" s="17"/>
      <c r="GY198" s="17"/>
      <c r="GZ198" s="17"/>
      <c r="HA198" s="17"/>
      <c r="HB198" s="17"/>
      <c r="HC198" s="17"/>
      <c r="HD198" s="17"/>
      <c r="HE198" s="17"/>
      <c r="HF198" s="17"/>
      <c r="HG198" s="17"/>
      <c r="HH198" s="17"/>
      <c r="HI198" s="17"/>
      <c r="HJ198" s="17"/>
      <c r="HK198" s="17"/>
      <c r="HL198" s="17"/>
      <c r="HM198" s="17"/>
      <c r="HN198" s="17"/>
      <c r="HO198" s="17"/>
      <c r="HP198" s="17"/>
      <c r="HQ198" s="17"/>
      <c r="HR198" s="17"/>
      <c r="HS198" s="17"/>
      <c r="HT198" s="17"/>
      <c r="HU198" s="17"/>
      <c r="HV198" s="17"/>
      <c r="HW198" s="17"/>
      <c r="HX198" s="17"/>
      <c r="HY198" s="17"/>
      <c r="HZ198" s="17"/>
      <c r="IA198" s="17"/>
      <c r="IB198" s="17"/>
      <c r="IC198" s="17"/>
      <c r="ID198" s="17"/>
      <c r="IE198" s="17"/>
      <c r="IF198" s="17"/>
      <c r="IG198" s="17"/>
      <c r="IH198" s="17"/>
      <c r="II198" s="17"/>
      <c r="IJ198" s="17"/>
      <c r="IK198" s="17"/>
      <c r="IL198" s="17"/>
      <c r="IM198" s="17"/>
      <c r="IN198" s="17"/>
      <c r="IO198" s="17"/>
      <c r="IP198" s="17"/>
      <c r="IQ198" s="17"/>
      <c r="IR198" s="17"/>
      <c r="IS198" s="17"/>
      <c r="IT198" s="17"/>
    </row>
    <row r="199" spans="1:254" ht="44.25" customHeight="1">
      <c r="A199" s="127">
        <v>3203001</v>
      </c>
      <c r="B199" s="128" t="s">
        <v>5968</v>
      </c>
      <c r="C199" s="129">
        <f>C142</f>
        <v>2200000</v>
      </c>
      <c r="D199" s="129">
        <f>D142</f>
        <v>2200000</v>
      </c>
      <c r="E199" s="130">
        <f>E142</f>
        <v>0</v>
      </c>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c r="EB199" s="17"/>
      <c r="EC199" s="17"/>
      <c r="ED199" s="17"/>
      <c r="EE199" s="17"/>
      <c r="EF199" s="17"/>
      <c r="EG199" s="17"/>
      <c r="EH199" s="17"/>
      <c r="EI199" s="17"/>
      <c r="EJ199" s="17"/>
      <c r="EK199" s="17"/>
      <c r="EL199" s="17"/>
      <c r="EM199" s="17"/>
      <c r="EN199" s="17"/>
      <c r="EO199" s="17"/>
      <c r="EP199" s="17"/>
      <c r="EQ199" s="17"/>
      <c r="ER199" s="17"/>
      <c r="ES199" s="17"/>
      <c r="ET199" s="17"/>
      <c r="EU199" s="17"/>
      <c r="EV199" s="17"/>
      <c r="EW199" s="17"/>
      <c r="EX199" s="17"/>
      <c r="EY199" s="17"/>
      <c r="EZ199" s="17"/>
      <c r="FA199" s="17"/>
      <c r="FB199" s="17"/>
      <c r="FC199" s="17"/>
      <c r="FD199" s="17"/>
      <c r="FE199" s="17"/>
      <c r="FF199" s="17"/>
      <c r="FG199" s="17"/>
      <c r="FH199" s="17"/>
      <c r="FI199" s="17"/>
      <c r="FJ199" s="17"/>
      <c r="FK199" s="17"/>
      <c r="FL199" s="17"/>
      <c r="FM199" s="17"/>
      <c r="FN199" s="17"/>
      <c r="FO199" s="17"/>
      <c r="FP199" s="17"/>
      <c r="FQ199" s="17"/>
      <c r="FR199" s="17"/>
      <c r="FS199" s="17"/>
      <c r="FT199" s="17"/>
      <c r="FU199" s="17"/>
      <c r="FV199" s="17"/>
      <c r="FW199" s="17"/>
      <c r="FX199" s="17"/>
      <c r="FY199" s="17"/>
      <c r="FZ199" s="17"/>
      <c r="GA199" s="17"/>
      <c r="GB199" s="17"/>
      <c r="GC199" s="17"/>
      <c r="GD199" s="17"/>
      <c r="GE199" s="17"/>
      <c r="GF199" s="17"/>
      <c r="GG199" s="17"/>
      <c r="GH199" s="17"/>
      <c r="GI199" s="17"/>
      <c r="GJ199" s="17"/>
      <c r="GK199" s="17"/>
      <c r="GL199" s="17"/>
      <c r="GM199" s="17"/>
      <c r="GN199" s="17"/>
      <c r="GO199" s="17"/>
      <c r="GP199" s="17"/>
      <c r="GQ199" s="17"/>
      <c r="GR199" s="17"/>
      <c r="GS199" s="17"/>
      <c r="GT199" s="17"/>
      <c r="GU199" s="17"/>
      <c r="GV199" s="17"/>
      <c r="GW199" s="17"/>
      <c r="GX199" s="17"/>
      <c r="GY199" s="17"/>
      <c r="GZ199" s="17"/>
      <c r="HA199" s="17"/>
      <c r="HB199" s="17"/>
      <c r="HC199" s="17"/>
      <c r="HD199" s="17"/>
      <c r="HE199" s="17"/>
      <c r="HF199" s="17"/>
      <c r="HG199" s="17"/>
      <c r="HH199" s="17"/>
      <c r="HI199" s="17"/>
      <c r="HJ199" s="17"/>
      <c r="HK199" s="17"/>
      <c r="HL199" s="17"/>
      <c r="HM199" s="17"/>
      <c r="HN199" s="17"/>
      <c r="HO199" s="17"/>
      <c r="HP199" s="17"/>
      <c r="HQ199" s="17"/>
      <c r="HR199" s="17"/>
      <c r="HS199" s="17"/>
      <c r="HT199" s="17"/>
      <c r="HU199" s="17"/>
      <c r="HV199" s="17"/>
      <c r="HW199" s="17"/>
      <c r="HX199" s="17"/>
      <c r="HY199" s="17"/>
      <c r="HZ199" s="17"/>
      <c r="IA199" s="17"/>
      <c r="IB199" s="17"/>
      <c r="IC199" s="17"/>
      <c r="ID199" s="17"/>
      <c r="IE199" s="17"/>
      <c r="IF199" s="17"/>
      <c r="IG199" s="17"/>
      <c r="IH199" s="17"/>
      <c r="II199" s="17"/>
      <c r="IJ199" s="17"/>
      <c r="IK199" s="17"/>
      <c r="IL199" s="17"/>
      <c r="IM199" s="17"/>
      <c r="IN199" s="17"/>
      <c r="IO199" s="17"/>
      <c r="IP199" s="17"/>
      <c r="IQ199" s="17"/>
      <c r="IR199" s="17"/>
      <c r="IS199" s="17"/>
      <c r="IT199" s="17"/>
    </row>
    <row r="200" spans="1:254" ht="44.25" customHeight="1">
      <c r="A200" s="127">
        <v>3204001</v>
      </c>
      <c r="B200" s="128" t="s">
        <v>5969</v>
      </c>
      <c r="C200" s="129">
        <f>C145</f>
        <v>0</v>
      </c>
      <c r="D200" s="129">
        <f>D145</f>
        <v>0</v>
      </c>
      <c r="E200" s="130">
        <f>E145</f>
        <v>0</v>
      </c>
    </row>
    <row r="201" spans="1:254" ht="44.25" customHeight="1">
      <c r="A201" s="127">
        <v>3205001</v>
      </c>
      <c r="B201" s="128" t="s">
        <v>5970</v>
      </c>
      <c r="C201" s="129">
        <f>C147</f>
        <v>0</v>
      </c>
      <c r="D201" s="129">
        <f>D147</f>
        <v>0</v>
      </c>
      <c r="E201" s="130">
        <f>E147</f>
        <v>0</v>
      </c>
    </row>
    <row r="202" spans="1:254" ht="44.25" customHeight="1">
      <c r="A202" s="127">
        <v>3206001</v>
      </c>
      <c r="B202" s="128" t="s">
        <v>5971</v>
      </c>
      <c r="C202" s="129">
        <f>C149</f>
        <v>0</v>
      </c>
      <c r="D202" s="129">
        <f>D149</f>
        <v>0</v>
      </c>
      <c r="E202" s="130">
        <f>E149</f>
        <v>0</v>
      </c>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c r="EB202" s="17"/>
      <c r="EC202" s="17"/>
      <c r="ED202" s="17"/>
      <c r="EE202" s="17"/>
      <c r="EF202" s="17"/>
      <c r="EG202" s="17"/>
      <c r="EH202" s="17"/>
      <c r="EI202" s="17"/>
      <c r="EJ202" s="17"/>
      <c r="EK202" s="17"/>
      <c r="EL202" s="17"/>
      <c r="EM202" s="17"/>
      <c r="EN202" s="17"/>
      <c r="EO202" s="17"/>
      <c r="EP202" s="17"/>
      <c r="EQ202" s="17"/>
      <c r="ER202" s="17"/>
      <c r="ES202" s="17"/>
      <c r="ET202" s="17"/>
      <c r="EU202" s="17"/>
      <c r="EV202" s="17"/>
      <c r="EW202" s="17"/>
      <c r="EX202" s="17"/>
      <c r="EY202" s="17"/>
      <c r="EZ202" s="17"/>
      <c r="FA202" s="17"/>
      <c r="FB202" s="17"/>
      <c r="FC202" s="17"/>
      <c r="FD202" s="17"/>
      <c r="FE202" s="17"/>
      <c r="FF202" s="17"/>
      <c r="FG202" s="17"/>
      <c r="FH202" s="17"/>
      <c r="FI202" s="17"/>
      <c r="FJ202" s="17"/>
      <c r="FK202" s="17"/>
      <c r="FL202" s="17"/>
      <c r="FM202" s="17"/>
      <c r="FN202" s="17"/>
      <c r="FO202" s="17"/>
      <c r="FP202" s="17"/>
      <c r="FQ202" s="17"/>
      <c r="FR202" s="17"/>
      <c r="FS202" s="17"/>
      <c r="FT202" s="17"/>
      <c r="FU202" s="17"/>
      <c r="FV202" s="17"/>
      <c r="FW202" s="17"/>
      <c r="FX202" s="17"/>
      <c r="FY202" s="17"/>
      <c r="FZ202" s="17"/>
      <c r="GA202" s="17"/>
      <c r="GB202" s="17"/>
      <c r="GC202" s="17"/>
      <c r="GD202" s="17"/>
      <c r="GE202" s="17"/>
      <c r="GF202" s="17"/>
      <c r="GG202" s="17"/>
      <c r="GH202" s="17"/>
      <c r="GI202" s="17"/>
      <c r="GJ202" s="17"/>
      <c r="GK202" s="17"/>
      <c r="GL202" s="17"/>
      <c r="GM202" s="17"/>
      <c r="GN202" s="17"/>
      <c r="GO202" s="17"/>
      <c r="GP202" s="17"/>
      <c r="GQ202" s="17"/>
      <c r="GR202" s="17"/>
      <c r="GS202" s="17"/>
      <c r="GT202" s="17"/>
      <c r="GU202" s="17"/>
      <c r="GV202" s="17"/>
      <c r="GW202" s="17"/>
      <c r="GX202" s="17"/>
      <c r="GY202" s="17"/>
      <c r="GZ202" s="17"/>
      <c r="HA202" s="17"/>
      <c r="HB202" s="17"/>
      <c r="HC202" s="17"/>
      <c r="HD202" s="17"/>
      <c r="HE202" s="17"/>
      <c r="HF202" s="17"/>
      <c r="HG202" s="17"/>
      <c r="HH202" s="17"/>
      <c r="HI202" s="17"/>
      <c r="HJ202" s="17"/>
      <c r="HK202" s="17"/>
      <c r="HL202" s="17"/>
      <c r="HM202" s="17"/>
      <c r="HN202" s="17"/>
      <c r="HO202" s="17"/>
      <c r="HP202" s="17"/>
      <c r="HQ202" s="17"/>
      <c r="HR202" s="17"/>
      <c r="HS202" s="17"/>
      <c r="HT202" s="17"/>
      <c r="HU202" s="17"/>
      <c r="HV202" s="17"/>
      <c r="HW202" s="17"/>
      <c r="HX202" s="17"/>
      <c r="HY202" s="17"/>
      <c r="HZ202" s="17"/>
      <c r="IA202" s="17"/>
      <c r="IB202" s="17"/>
      <c r="IC202" s="17"/>
      <c r="ID202" s="17"/>
      <c r="IE202" s="17"/>
      <c r="IF202" s="17"/>
      <c r="IG202" s="17"/>
      <c r="IH202" s="17"/>
      <c r="II202" s="17"/>
      <c r="IJ202" s="17"/>
      <c r="IK202" s="17"/>
      <c r="IL202" s="17"/>
      <c r="IM202" s="17"/>
      <c r="IN202" s="17"/>
      <c r="IO202" s="17"/>
      <c r="IP202" s="17"/>
      <c r="IQ202" s="17"/>
      <c r="IR202" s="17"/>
      <c r="IS202" s="17"/>
      <c r="IT202" s="17"/>
    </row>
    <row r="203" spans="1:254" ht="44.25" customHeight="1">
      <c r="A203" s="127">
        <v>3207002</v>
      </c>
      <c r="B203" s="128" t="s">
        <v>5972</v>
      </c>
      <c r="C203" s="129">
        <f>C160</f>
        <v>10000000</v>
      </c>
      <c r="D203" s="129">
        <f>D160</f>
        <v>10000000</v>
      </c>
      <c r="E203" s="130">
        <f>E160</f>
        <v>0</v>
      </c>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7"/>
      <c r="ER203" s="17"/>
      <c r="ES203" s="17"/>
      <c r="ET203" s="17"/>
      <c r="EU203" s="17"/>
      <c r="EV203" s="17"/>
      <c r="EW203" s="17"/>
      <c r="EX203" s="17"/>
      <c r="EY203" s="17"/>
      <c r="EZ203" s="17"/>
      <c r="FA203" s="17"/>
      <c r="FB203" s="17"/>
      <c r="FC203" s="17"/>
      <c r="FD203" s="17"/>
      <c r="FE203" s="17"/>
      <c r="FF203" s="17"/>
      <c r="FG203" s="17"/>
      <c r="FH203" s="17"/>
      <c r="FI203" s="17"/>
      <c r="FJ203" s="17"/>
      <c r="FK203" s="17"/>
      <c r="FL203" s="17"/>
      <c r="FM203" s="17"/>
      <c r="FN203" s="17"/>
      <c r="FO203" s="17"/>
      <c r="FP203" s="17"/>
      <c r="FQ203" s="17"/>
      <c r="FR203" s="17"/>
      <c r="FS203" s="17"/>
      <c r="FT203" s="17"/>
      <c r="FU203" s="17"/>
      <c r="FV203" s="17"/>
      <c r="FW203" s="17"/>
      <c r="FX203" s="17"/>
      <c r="FY203" s="17"/>
      <c r="FZ203" s="17"/>
      <c r="GA203" s="17"/>
      <c r="GB203" s="17"/>
      <c r="GC203" s="17"/>
      <c r="GD203" s="17"/>
      <c r="GE203" s="17"/>
      <c r="GF203" s="17"/>
      <c r="GG203" s="17"/>
      <c r="GH203" s="17"/>
      <c r="GI203" s="17"/>
      <c r="GJ203" s="17"/>
      <c r="GK203" s="17"/>
      <c r="GL203" s="17"/>
      <c r="GM203" s="17"/>
      <c r="GN203" s="17"/>
      <c r="GO203" s="17"/>
      <c r="GP203" s="17"/>
      <c r="GQ203" s="17"/>
      <c r="GR203" s="17"/>
      <c r="GS203" s="17"/>
      <c r="GT203" s="17"/>
      <c r="GU203" s="17"/>
      <c r="GV203" s="17"/>
      <c r="GW203" s="17"/>
      <c r="GX203" s="17"/>
      <c r="GY203" s="17"/>
      <c r="GZ203" s="17"/>
      <c r="HA203" s="17"/>
      <c r="HB203" s="17"/>
      <c r="HC203" s="17"/>
      <c r="HD203" s="17"/>
      <c r="HE203" s="17"/>
      <c r="HF203" s="17"/>
      <c r="HG203" s="17"/>
      <c r="HH203" s="17"/>
      <c r="HI203" s="17"/>
      <c r="HJ203" s="17"/>
      <c r="HK203" s="17"/>
      <c r="HL203" s="17"/>
      <c r="HM203" s="17"/>
      <c r="HN203" s="17"/>
      <c r="HO203" s="17"/>
      <c r="HP203" s="17"/>
      <c r="HQ203" s="17"/>
      <c r="HR203" s="17"/>
      <c r="HS203" s="17"/>
      <c r="HT203" s="17"/>
      <c r="HU203" s="17"/>
      <c r="HV203" s="17"/>
      <c r="HW203" s="17"/>
      <c r="HX203" s="17"/>
      <c r="HY203" s="17"/>
      <c r="HZ203" s="17"/>
      <c r="IA203" s="17"/>
      <c r="IB203" s="17"/>
      <c r="IC203" s="17"/>
      <c r="ID203" s="17"/>
      <c r="IE203" s="17"/>
      <c r="IF203" s="17"/>
      <c r="IG203" s="17"/>
      <c r="IH203" s="17"/>
      <c r="II203" s="17"/>
      <c r="IJ203" s="17"/>
      <c r="IK203" s="17"/>
      <c r="IL203" s="17"/>
      <c r="IM203" s="17"/>
      <c r="IN203" s="17"/>
      <c r="IO203" s="17"/>
      <c r="IP203" s="17"/>
      <c r="IQ203" s="17"/>
      <c r="IR203" s="17"/>
      <c r="IS203" s="17"/>
      <c r="IT203" s="17"/>
    </row>
    <row r="204" spans="1:254" ht="44.25" customHeight="1">
      <c r="A204" s="127">
        <v>3207004</v>
      </c>
      <c r="B204" s="128" t="s">
        <v>5973</v>
      </c>
      <c r="C204" s="129">
        <f>C166</f>
        <v>0</v>
      </c>
      <c r="D204" s="129">
        <f>D166</f>
        <v>0</v>
      </c>
      <c r="E204" s="130">
        <f>E166</f>
        <v>0</v>
      </c>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c r="EB204" s="17"/>
      <c r="EC204" s="17"/>
      <c r="ED204" s="17"/>
      <c r="EE204" s="17"/>
      <c r="EF204" s="17"/>
      <c r="EG204" s="17"/>
      <c r="EH204" s="17"/>
      <c r="EI204" s="17"/>
      <c r="EJ204" s="17"/>
      <c r="EK204" s="17"/>
      <c r="EL204" s="17"/>
      <c r="EM204" s="17"/>
      <c r="EN204" s="17"/>
      <c r="EO204" s="17"/>
      <c r="EP204" s="17"/>
      <c r="EQ204" s="17"/>
      <c r="ER204" s="17"/>
      <c r="ES204" s="17"/>
      <c r="ET204" s="17"/>
      <c r="EU204" s="17"/>
      <c r="EV204" s="17"/>
      <c r="EW204" s="17"/>
      <c r="EX204" s="17"/>
      <c r="EY204" s="17"/>
      <c r="EZ204" s="17"/>
      <c r="FA204" s="17"/>
      <c r="FB204" s="17"/>
      <c r="FC204" s="17"/>
      <c r="FD204" s="17"/>
      <c r="FE204" s="17"/>
      <c r="FF204" s="17"/>
      <c r="FG204" s="17"/>
      <c r="FH204" s="17"/>
      <c r="FI204" s="17"/>
      <c r="FJ204" s="17"/>
      <c r="FK204" s="17"/>
      <c r="FL204" s="17"/>
      <c r="FM204" s="17"/>
      <c r="FN204" s="17"/>
      <c r="FO204" s="17"/>
      <c r="FP204" s="17"/>
      <c r="FQ204" s="17"/>
      <c r="FR204" s="17"/>
      <c r="FS204" s="17"/>
      <c r="FT204" s="17"/>
      <c r="FU204" s="17"/>
      <c r="FV204" s="17"/>
      <c r="FW204" s="17"/>
      <c r="FX204" s="17"/>
      <c r="FY204" s="17"/>
      <c r="FZ204" s="17"/>
      <c r="GA204" s="17"/>
      <c r="GB204" s="17"/>
      <c r="GC204" s="17"/>
      <c r="GD204" s="17"/>
      <c r="GE204" s="17"/>
      <c r="GF204" s="17"/>
      <c r="GG204" s="17"/>
      <c r="GH204" s="17"/>
      <c r="GI204" s="17"/>
      <c r="GJ204" s="17"/>
      <c r="GK204" s="17"/>
      <c r="GL204" s="17"/>
      <c r="GM204" s="17"/>
      <c r="GN204" s="17"/>
      <c r="GO204" s="17"/>
      <c r="GP204" s="17"/>
      <c r="GQ204" s="17"/>
      <c r="GR204" s="17"/>
      <c r="GS204" s="17"/>
      <c r="GT204" s="17"/>
      <c r="GU204" s="17"/>
      <c r="GV204" s="17"/>
      <c r="GW204" s="17"/>
      <c r="GX204" s="17"/>
      <c r="GY204" s="17"/>
      <c r="GZ204" s="17"/>
      <c r="HA204" s="17"/>
      <c r="HB204" s="17"/>
      <c r="HC204" s="17"/>
      <c r="HD204" s="17"/>
      <c r="HE204" s="17"/>
      <c r="HF204" s="17"/>
      <c r="HG204" s="17"/>
      <c r="HH204" s="17"/>
      <c r="HI204" s="17"/>
      <c r="HJ204" s="17"/>
      <c r="HK204" s="17"/>
      <c r="HL204" s="17"/>
      <c r="HM204" s="17"/>
      <c r="HN204" s="17"/>
      <c r="HO204" s="17"/>
      <c r="HP204" s="17"/>
      <c r="HQ204" s="17"/>
      <c r="HR204" s="17"/>
      <c r="HS204" s="17"/>
      <c r="HT204" s="17"/>
      <c r="HU204" s="17"/>
      <c r="HV204" s="17"/>
      <c r="HW204" s="17"/>
      <c r="HX204" s="17"/>
      <c r="HY204" s="17"/>
      <c r="HZ204" s="17"/>
      <c r="IA204" s="17"/>
      <c r="IB204" s="17"/>
      <c r="IC204" s="17"/>
      <c r="ID204" s="17"/>
      <c r="IE204" s="17"/>
      <c r="IF204" s="17"/>
      <c r="IG204" s="17"/>
      <c r="IH204" s="17"/>
      <c r="II204" s="17"/>
      <c r="IJ204" s="17"/>
      <c r="IK204" s="17"/>
      <c r="IL204" s="17"/>
      <c r="IM204" s="17"/>
      <c r="IN204" s="17"/>
      <c r="IO204" s="17"/>
      <c r="IP204" s="17"/>
      <c r="IQ204" s="17"/>
      <c r="IR204" s="17"/>
      <c r="IS204" s="17"/>
      <c r="IT204" s="17"/>
    </row>
    <row r="205" spans="1:254" ht="44.25" customHeight="1">
      <c r="A205" s="127">
        <v>3208001</v>
      </c>
      <c r="B205" s="128" t="s">
        <v>5977</v>
      </c>
      <c r="C205" s="129">
        <f>C169</f>
        <v>8000000</v>
      </c>
      <c r="D205" s="129">
        <f>D169</f>
        <v>8000000</v>
      </c>
      <c r="E205" s="130">
        <f>E169</f>
        <v>0</v>
      </c>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7"/>
      <c r="CN205" s="17"/>
      <c r="CO205" s="17"/>
      <c r="CP205" s="17"/>
      <c r="CQ205" s="17"/>
      <c r="CR205" s="17"/>
      <c r="CS205" s="17"/>
      <c r="CT205" s="17"/>
      <c r="CU205" s="17"/>
      <c r="CV205" s="17"/>
      <c r="CW205" s="17"/>
      <c r="CX205" s="17"/>
      <c r="CY205" s="17"/>
      <c r="CZ205" s="17"/>
      <c r="DA205" s="17"/>
      <c r="DB205" s="17"/>
      <c r="DC205" s="17"/>
      <c r="DD205" s="17"/>
      <c r="DE205" s="17"/>
      <c r="DF205" s="17"/>
      <c r="DG205" s="17"/>
      <c r="DH205" s="17"/>
      <c r="DI205" s="17"/>
      <c r="DJ205" s="17"/>
      <c r="DK205" s="17"/>
      <c r="DL205" s="17"/>
      <c r="DM205" s="17"/>
      <c r="DN205" s="17"/>
      <c r="DO205" s="17"/>
      <c r="DP205" s="17"/>
      <c r="DQ205" s="17"/>
      <c r="DR205" s="17"/>
      <c r="DS205" s="17"/>
      <c r="DT205" s="17"/>
      <c r="DU205" s="17"/>
      <c r="DV205" s="17"/>
      <c r="DW205" s="17"/>
      <c r="DX205" s="17"/>
      <c r="DY205" s="17"/>
      <c r="DZ205" s="17"/>
      <c r="EA205" s="17"/>
      <c r="EB205" s="17"/>
      <c r="EC205" s="17"/>
      <c r="ED205" s="17"/>
      <c r="EE205" s="17"/>
      <c r="EF205" s="17"/>
      <c r="EG205" s="17"/>
      <c r="EH205" s="17"/>
      <c r="EI205" s="17"/>
      <c r="EJ205" s="17"/>
      <c r="EK205" s="17"/>
      <c r="EL205" s="17"/>
      <c r="EM205" s="17"/>
      <c r="EN205" s="17"/>
      <c r="EO205" s="17"/>
      <c r="EP205" s="17"/>
      <c r="EQ205" s="17"/>
      <c r="ER205" s="17"/>
      <c r="ES205" s="17"/>
      <c r="ET205" s="17"/>
      <c r="EU205" s="17"/>
      <c r="EV205" s="17"/>
      <c r="EW205" s="17"/>
      <c r="EX205" s="17"/>
      <c r="EY205" s="17"/>
      <c r="EZ205" s="17"/>
      <c r="FA205" s="17"/>
      <c r="FB205" s="17"/>
      <c r="FC205" s="17"/>
      <c r="FD205" s="17"/>
      <c r="FE205" s="17"/>
      <c r="FF205" s="17"/>
      <c r="FG205" s="17"/>
      <c r="FH205" s="17"/>
      <c r="FI205" s="17"/>
      <c r="FJ205" s="17"/>
      <c r="FK205" s="17"/>
      <c r="FL205" s="17"/>
      <c r="FM205" s="17"/>
      <c r="FN205" s="17"/>
      <c r="FO205" s="17"/>
      <c r="FP205" s="17"/>
      <c r="FQ205" s="17"/>
      <c r="FR205" s="17"/>
      <c r="FS205" s="17"/>
      <c r="FT205" s="17"/>
      <c r="FU205" s="17"/>
      <c r="FV205" s="17"/>
      <c r="FW205" s="17"/>
      <c r="FX205" s="17"/>
      <c r="FY205" s="17"/>
      <c r="FZ205" s="17"/>
      <c r="GA205" s="17"/>
      <c r="GB205" s="17"/>
      <c r="GC205" s="17"/>
      <c r="GD205" s="17"/>
      <c r="GE205" s="17"/>
      <c r="GF205" s="17"/>
      <c r="GG205" s="17"/>
      <c r="GH205" s="17"/>
      <c r="GI205" s="17"/>
      <c r="GJ205" s="17"/>
      <c r="GK205" s="17"/>
      <c r="GL205" s="17"/>
      <c r="GM205" s="17"/>
      <c r="GN205" s="17"/>
      <c r="GO205" s="17"/>
      <c r="GP205" s="17"/>
      <c r="GQ205" s="17"/>
      <c r="GR205" s="17"/>
      <c r="GS205" s="17"/>
      <c r="GT205" s="17"/>
      <c r="GU205" s="17"/>
      <c r="GV205" s="17"/>
      <c r="GW205" s="17"/>
      <c r="GX205" s="17"/>
      <c r="GY205" s="17"/>
      <c r="GZ205" s="17"/>
      <c r="HA205" s="17"/>
      <c r="HB205" s="17"/>
      <c r="HC205" s="17"/>
      <c r="HD205" s="17"/>
      <c r="HE205" s="17"/>
      <c r="HF205" s="17"/>
      <c r="HG205" s="17"/>
      <c r="HH205" s="17"/>
      <c r="HI205" s="17"/>
      <c r="HJ205" s="17"/>
      <c r="HK205" s="17"/>
      <c r="HL205" s="17"/>
      <c r="HM205" s="17"/>
      <c r="HN205" s="17"/>
      <c r="HO205" s="17"/>
      <c r="HP205" s="17"/>
      <c r="HQ205" s="17"/>
      <c r="HR205" s="17"/>
      <c r="HS205" s="17"/>
      <c r="HT205" s="17"/>
      <c r="HU205" s="17"/>
      <c r="HV205" s="17"/>
      <c r="HW205" s="17"/>
      <c r="HX205" s="17"/>
      <c r="HY205" s="17"/>
      <c r="HZ205" s="17"/>
      <c r="IA205" s="17"/>
      <c r="IB205" s="17"/>
      <c r="IC205" s="17"/>
      <c r="ID205" s="17"/>
      <c r="IE205" s="17"/>
      <c r="IF205" s="17"/>
      <c r="IG205" s="17"/>
      <c r="IH205" s="17"/>
      <c r="II205" s="17"/>
      <c r="IJ205" s="17"/>
      <c r="IK205" s="17"/>
      <c r="IL205" s="17"/>
      <c r="IM205" s="17"/>
      <c r="IN205" s="17"/>
      <c r="IO205" s="17"/>
      <c r="IP205" s="17"/>
      <c r="IQ205" s="17"/>
      <c r="IR205" s="17"/>
      <c r="IS205" s="17"/>
      <c r="IT205" s="17"/>
    </row>
    <row r="206" spans="1:254" ht="44.25" customHeight="1">
      <c r="A206" s="127">
        <v>3209001</v>
      </c>
      <c r="B206" s="128" t="s">
        <v>5974</v>
      </c>
      <c r="C206" s="129">
        <f>C173</f>
        <v>0</v>
      </c>
      <c r="D206" s="129">
        <f>D173</f>
        <v>0</v>
      </c>
      <c r="E206" s="130">
        <f>E173</f>
        <v>0</v>
      </c>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7"/>
      <c r="EV206" s="17"/>
      <c r="EW206" s="17"/>
      <c r="EX206" s="17"/>
      <c r="EY206" s="17"/>
      <c r="EZ206" s="17"/>
      <c r="FA206" s="17"/>
      <c r="FB206" s="17"/>
      <c r="FC206" s="17"/>
      <c r="FD206" s="17"/>
      <c r="FE206" s="17"/>
      <c r="FF206" s="17"/>
      <c r="FG206" s="17"/>
      <c r="FH206" s="17"/>
      <c r="FI206" s="17"/>
      <c r="FJ206" s="17"/>
      <c r="FK206" s="17"/>
      <c r="FL206" s="17"/>
      <c r="FM206" s="17"/>
      <c r="FN206" s="17"/>
      <c r="FO206" s="17"/>
      <c r="FP206" s="17"/>
      <c r="FQ206" s="17"/>
      <c r="FR206" s="17"/>
      <c r="FS206" s="17"/>
      <c r="FT206" s="17"/>
      <c r="FU206" s="17"/>
      <c r="FV206" s="17"/>
      <c r="FW206" s="17"/>
      <c r="FX206" s="17"/>
      <c r="FY206" s="17"/>
      <c r="FZ206" s="17"/>
      <c r="GA206" s="17"/>
      <c r="GB206" s="17"/>
      <c r="GC206" s="17"/>
      <c r="GD206" s="17"/>
      <c r="GE206" s="17"/>
      <c r="GF206" s="17"/>
      <c r="GG206" s="17"/>
      <c r="GH206" s="17"/>
      <c r="GI206" s="17"/>
      <c r="GJ206" s="17"/>
      <c r="GK206" s="17"/>
      <c r="GL206" s="17"/>
      <c r="GM206" s="17"/>
      <c r="GN206" s="17"/>
      <c r="GO206" s="17"/>
      <c r="GP206" s="17"/>
      <c r="GQ206" s="17"/>
      <c r="GR206" s="17"/>
      <c r="GS206" s="17"/>
      <c r="GT206" s="17"/>
      <c r="GU206" s="17"/>
      <c r="GV206" s="17"/>
      <c r="GW206" s="17"/>
      <c r="GX206" s="17"/>
      <c r="GY206" s="17"/>
      <c r="GZ206" s="17"/>
      <c r="HA206" s="17"/>
      <c r="HB206" s="17"/>
      <c r="HC206" s="17"/>
      <c r="HD206" s="17"/>
      <c r="HE206" s="17"/>
      <c r="HF206" s="17"/>
      <c r="HG206" s="17"/>
      <c r="HH206" s="17"/>
      <c r="HI206" s="17"/>
      <c r="HJ206" s="17"/>
      <c r="HK206" s="17"/>
      <c r="HL206" s="17"/>
      <c r="HM206" s="17"/>
      <c r="HN206" s="17"/>
      <c r="HO206" s="17"/>
      <c r="HP206" s="17"/>
      <c r="HQ206" s="17"/>
      <c r="HR206" s="17"/>
      <c r="HS206" s="17"/>
      <c r="HT206" s="17"/>
      <c r="HU206" s="17"/>
      <c r="HV206" s="17"/>
      <c r="HW206" s="17"/>
      <c r="HX206" s="17"/>
      <c r="HY206" s="17"/>
      <c r="HZ206" s="17"/>
      <c r="IA206" s="17"/>
      <c r="IB206" s="17"/>
      <c r="IC206" s="17"/>
      <c r="ID206" s="17"/>
      <c r="IE206" s="17"/>
      <c r="IF206" s="17"/>
      <c r="IG206" s="17"/>
      <c r="IH206" s="17"/>
      <c r="II206" s="17"/>
      <c r="IJ206" s="17"/>
      <c r="IK206" s="17"/>
      <c r="IL206" s="17"/>
      <c r="IM206" s="17"/>
      <c r="IN206" s="17"/>
      <c r="IO206" s="17"/>
      <c r="IP206" s="17"/>
      <c r="IQ206" s="17"/>
      <c r="IR206" s="17"/>
      <c r="IS206" s="17"/>
      <c r="IT206" s="17"/>
    </row>
    <row r="207" spans="1:254" ht="44.25" customHeight="1">
      <c r="A207" s="127">
        <v>3209002</v>
      </c>
      <c r="B207" s="128" t="s">
        <v>5975</v>
      </c>
      <c r="C207" s="129">
        <f>C177</f>
        <v>0</v>
      </c>
      <c r="D207" s="129">
        <f>D177</f>
        <v>0</v>
      </c>
      <c r="E207" s="130">
        <f>E177</f>
        <v>0</v>
      </c>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c r="HB207" s="17"/>
      <c r="HC207" s="17"/>
      <c r="HD207" s="17"/>
      <c r="HE207" s="17"/>
      <c r="HF207" s="17"/>
      <c r="HG207" s="17"/>
      <c r="HH207" s="17"/>
      <c r="HI207" s="17"/>
      <c r="HJ207" s="17"/>
      <c r="HK207" s="17"/>
      <c r="HL207" s="17"/>
      <c r="HM207" s="17"/>
      <c r="HN207" s="17"/>
      <c r="HO207" s="17"/>
      <c r="HP207" s="17"/>
      <c r="HQ207" s="17"/>
      <c r="HR207" s="17"/>
      <c r="HS207" s="17"/>
      <c r="HT207" s="17"/>
      <c r="HU207" s="17"/>
      <c r="HV207" s="17"/>
      <c r="HW207" s="17"/>
      <c r="HX207" s="17"/>
      <c r="HY207" s="17"/>
      <c r="HZ207" s="17"/>
      <c r="IA207" s="17"/>
      <c r="IB207" s="17"/>
      <c r="IC207" s="17"/>
      <c r="ID207" s="17"/>
      <c r="IE207" s="17"/>
      <c r="IF207" s="17"/>
      <c r="IG207" s="17"/>
      <c r="IH207" s="17"/>
      <c r="II207" s="17"/>
      <c r="IJ207" s="17"/>
      <c r="IK207" s="17"/>
      <c r="IL207" s="17"/>
      <c r="IM207" s="17"/>
      <c r="IN207" s="17"/>
      <c r="IO207" s="17"/>
      <c r="IP207" s="17"/>
      <c r="IQ207" s="17"/>
      <c r="IR207" s="17"/>
      <c r="IS207" s="17"/>
      <c r="IT207" s="17"/>
    </row>
    <row r="208" spans="1:254" ht="44.25" customHeight="1">
      <c r="A208" s="127">
        <v>3209003</v>
      </c>
      <c r="B208" s="128" t="s">
        <v>5976</v>
      </c>
      <c r="C208" s="129">
        <f t="shared" ref="A208:E209" si="6">C179</f>
        <v>0</v>
      </c>
      <c r="D208" s="129">
        <f t="shared" si="6"/>
        <v>0</v>
      </c>
      <c r="E208" s="130">
        <f t="shared" si="6"/>
        <v>0</v>
      </c>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c r="CO208" s="17"/>
      <c r="CP208" s="17"/>
      <c r="CQ208" s="17"/>
      <c r="CR208" s="17"/>
      <c r="CS208" s="17"/>
      <c r="CT208" s="17"/>
      <c r="CU208" s="17"/>
      <c r="CV208" s="17"/>
      <c r="CW208" s="17"/>
      <c r="CX208" s="17"/>
      <c r="CY208" s="17"/>
      <c r="CZ208" s="17"/>
      <c r="DA208" s="17"/>
      <c r="DB208" s="17"/>
      <c r="DC208" s="17"/>
      <c r="DD208" s="17"/>
      <c r="DE208" s="17"/>
      <c r="DF208" s="17"/>
      <c r="DG208" s="17"/>
      <c r="DH208" s="17"/>
      <c r="DI208" s="17"/>
      <c r="DJ208" s="17"/>
      <c r="DK208" s="17"/>
      <c r="DL208" s="17"/>
      <c r="DM208" s="17"/>
      <c r="DN208" s="17"/>
      <c r="DO208" s="17"/>
      <c r="DP208" s="17"/>
      <c r="DQ208" s="17"/>
      <c r="DR208" s="17"/>
      <c r="DS208" s="17"/>
      <c r="DT208" s="17"/>
      <c r="DU208" s="17"/>
      <c r="DV208" s="17"/>
      <c r="DW208" s="17"/>
      <c r="DX208" s="17"/>
      <c r="DY208" s="17"/>
      <c r="DZ208" s="17"/>
      <c r="EA208" s="17"/>
      <c r="EB208" s="17"/>
      <c r="EC208" s="17"/>
      <c r="ED208" s="17"/>
      <c r="EE208" s="17"/>
      <c r="EF208" s="17"/>
      <c r="EG208" s="17"/>
      <c r="EH208" s="17"/>
      <c r="EI208" s="17"/>
      <c r="EJ208" s="17"/>
      <c r="EK208" s="17"/>
      <c r="EL208" s="17"/>
      <c r="EM208" s="17"/>
      <c r="EN208" s="17"/>
      <c r="EO208" s="17"/>
      <c r="EP208" s="17"/>
      <c r="EQ208" s="17"/>
      <c r="ER208" s="17"/>
      <c r="ES208" s="17"/>
      <c r="ET208" s="17"/>
      <c r="EU208" s="17"/>
      <c r="EV208" s="17"/>
      <c r="EW208" s="17"/>
      <c r="EX208" s="17"/>
      <c r="EY208" s="17"/>
      <c r="EZ208" s="17"/>
      <c r="FA208" s="17"/>
      <c r="FB208" s="17"/>
      <c r="FC208" s="17"/>
      <c r="FD208" s="17"/>
      <c r="FE208" s="17"/>
      <c r="FF208" s="17"/>
      <c r="FG208" s="17"/>
      <c r="FH208" s="17"/>
      <c r="FI208" s="17"/>
      <c r="FJ208" s="17"/>
      <c r="FK208" s="17"/>
      <c r="FL208" s="17"/>
      <c r="FM208" s="17"/>
      <c r="FN208" s="17"/>
      <c r="FO208" s="17"/>
      <c r="FP208" s="17"/>
      <c r="FQ208" s="17"/>
      <c r="FR208" s="17"/>
      <c r="FS208" s="17"/>
      <c r="FT208" s="17"/>
      <c r="FU208" s="17"/>
      <c r="FV208" s="17"/>
      <c r="FW208" s="17"/>
      <c r="FX208" s="17"/>
      <c r="FY208" s="17"/>
      <c r="FZ208" s="17"/>
      <c r="GA208" s="17"/>
      <c r="GB208" s="17"/>
      <c r="GC208" s="17"/>
      <c r="GD208" s="17"/>
      <c r="GE208" s="17"/>
      <c r="GF208" s="17"/>
      <c r="GG208" s="17"/>
      <c r="GH208" s="17"/>
      <c r="GI208" s="17"/>
      <c r="GJ208" s="17"/>
      <c r="GK208" s="17"/>
      <c r="GL208" s="17"/>
      <c r="GM208" s="17"/>
      <c r="GN208" s="17"/>
      <c r="GO208" s="17"/>
      <c r="GP208" s="17"/>
      <c r="GQ208" s="17"/>
      <c r="GR208" s="17"/>
      <c r="GS208" s="17"/>
      <c r="GT208" s="17"/>
      <c r="GU208" s="17"/>
      <c r="GV208" s="17"/>
      <c r="GW208" s="17"/>
      <c r="GX208" s="17"/>
      <c r="GY208" s="17"/>
      <c r="GZ208" s="17"/>
      <c r="HA208" s="17"/>
      <c r="HB208" s="17"/>
      <c r="HC208" s="17"/>
      <c r="HD208" s="17"/>
      <c r="HE208" s="17"/>
      <c r="HF208" s="17"/>
      <c r="HG208" s="17"/>
      <c r="HH208" s="17"/>
      <c r="HI208" s="17"/>
      <c r="HJ208" s="17"/>
      <c r="HK208" s="17"/>
      <c r="HL208" s="17"/>
      <c r="HM208" s="17"/>
      <c r="HN208" s="17"/>
      <c r="HO208" s="17"/>
      <c r="HP208" s="17"/>
      <c r="HQ208" s="17"/>
      <c r="HR208" s="17"/>
      <c r="HS208" s="17"/>
      <c r="HT208" s="17"/>
      <c r="HU208" s="17"/>
      <c r="HV208" s="17"/>
      <c r="HW208" s="17"/>
      <c r="HX208" s="17"/>
      <c r="HY208" s="17"/>
      <c r="HZ208" s="17"/>
      <c r="IA208" s="17"/>
      <c r="IB208" s="17"/>
      <c r="IC208" s="17"/>
      <c r="ID208" s="17"/>
      <c r="IE208" s="17"/>
      <c r="IF208" s="17"/>
      <c r="IG208" s="17"/>
      <c r="IH208" s="17"/>
      <c r="II208" s="17"/>
      <c r="IJ208" s="17"/>
      <c r="IK208" s="17"/>
      <c r="IL208" s="17"/>
      <c r="IM208" s="17"/>
      <c r="IN208" s="17"/>
      <c r="IO208" s="17"/>
      <c r="IP208" s="17"/>
      <c r="IQ208" s="17"/>
      <c r="IR208" s="17"/>
      <c r="IS208" s="17"/>
      <c r="IT208" s="17"/>
    </row>
    <row r="209" spans="1:254" ht="27" customHeight="1" thickBot="1">
      <c r="A209" s="131" t="str">
        <f t="shared" si="6"/>
        <v>Grand Total</v>
      </c>
      <c r="B209" s="132">
        <f t="shared" si="6"/>
        <v>0</v>
      </c>
      <c r="C209" s="133">
        <f>SUM(C185:C208)</f>
        <v>238769400</v>
      </c>
      <c r="D209" s="133">
        <f>SUM(D185:D208)</f>
        <v>202031400</v>
      </c>
      <c r="E209" s="133">
        <f>SUM(E185:E208)</f>
        <v>36738000</v>
      </c>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c r="CO209" s="17"/>
      <c r="CP209" s="17"/>
      <c r="CQ209" s="17"/>
      <c r="CR209" s="17"/>
      <c r="CS209" s="17"/>
      <c r="CT209" s="17"/>
      <c r="CU209" s="17"/>
      <c r="CV209" s="17"/>
      <c r="CW209" s="17"/>
      <c r="CX209" s="17"/>
      <c r="CY209" s="17"/>
      <c r="CZ209" s="17"/>
      <c r="DA209" s="17"/>
      <c r="DB209" s="17"/>
      <c r="DC209" s="17"/>
      <c r="DD209" s="17"/>
      <c r="DE209" s="17"/>
      <c r="DF209" s="17"/>
      <c r="DG209" s="17"/>
      <c r="DH209" s="17"/>
      <c r="DI209" s="17"/>
      <c r="DJ209" s="17"/>
      <c r="DK209" s="17"/>
      <c r="DL209" s="17"/>
      <c r="DM209" s="17"/>
      <c r="DN209" s="17"/>
      <c r="DO209" s="17"/>
      <c r="DP209" s="17"/>
      <c r="DQ209" s="17"/>
      <c r="DR209" s="17"/>
      <c r="DS209" s="17"/>
      <c r="DT209" s="17"/>
      <c r="DU209" s="17"/>
      <c r="DV209" s="17"/>
      <c r="DW209" s="17"/>
      <c r="DX209" s="17"/>
      <c r="DY209" s="17"/>
      <c r="DZ209" s="17"/>
      <c r="EA209" s="17"/>
      <c r="EB209" s="17"/>
      <c r="EC209" s="17"/>
      <c r="ED209" s="17"/>
      <c r="EE209" s="17"/>
      <c r="EF209" s="17"/>
      <c r="EG209" s="17"/>
      <c r="EH209" s="17"/>
      <c r="EI209" s="17"/>
      <c r="EJ209" s="17"/>
      <c r="EK209" s="17"/>
      <c r="EL209" s="17"/>
      <c r="EM209" s="17"/>
      <c r="EN209" s="17"/>
      <c r="EO209" s="17"/>
      <c r="EP209" s="17"/>
      <c r="EQ209" s="17"/>
      <c r="ER209" s="17"/>
      <c r="ES209" s="17"/>
      <c r="ET209" s="17"/>
      <c r="EU209" s="17"/>
      <c r="EV209" s="17"/>
      <c r="EW209" s="17"/>
      <c r="EX209" s="17"/>
      <c r="EY209" s="17"/>
      <c r="EZ209" s="17"/>
      <c r="FA209" s="17"/>
      <c r="FB209" s="17"/>
      <c r="FC209" s="17"/>
      <c r="FD209" s="17"/>
      <c r="FE209" s="17"/>
      <c r="FF209" s="17"/>
      <c r="FG209" s="17"/>
      <c r="FH209" s="17"/>
      <c r="FI209" s="17"/>
      <c r="FJ209" s="17"/>
      <c r="FK209" s="17"/>
      <c r="FL209" s="17"/>
      <c r="FM209" s="17"/>
      <c r="FN209" s="17"/>
      <c r="FO209" s="17"/>
      <c r="FP209" s="17"/>
      <c r="FQ209" s="17"/>
      <c r="FR209" s="17"/>
      <c r="FS209" s="17"/>
      <c r="FT209" s="17"/>
      <c r="FU209" s="17"/>
      <c r="FV209" s="17"/>
      <c r="FW209" s="17"/>
      <c r="FX209" s="17"/>
      <c r="FY209" s="17"/>
      <c r="FZ209" s="17"/>
      <c r="GA209" s="17"/>
      <c r="GB209" s="17"/>
      <c r="GC209" s="17"/>
      <c r="GD209" s="17"/>
      <c r="GE209" s="17"/>
      <c r="GF209" s="17"/>
      <c r="GG209" s="17"/>
      <c r="GH209" s="17"/>
      <c r="GI209" s="17"/>
      <c r="GJ209" s="17"/>
      <c r="GK209" s="17"/>
      <c r="GL209" s="17"/>
      <c r="GM209" s="17"/>
      <c r="GN209" s="17"/>
      <c r="GO209" s="17"/>
      <c r="GP209" s="17"/>
      <c r="GQ209" s="17"/>
      <c r="GR209" s="17"/>
      <c r="GS209" s="17"/>
      <c r="GT209" s="17"/>
      <c r="GU209" s="17"/>
      <c r="GV209" s="17"/>
      <c r="GW209" s="17"/>
      <c r="GX209" s="17"/>
      <c r="GY209" s="17"/>
      <c r="GZ209" s="17"/>
      <c r="HA209" s="17"/>
      <c r="HB209" s="17"/>
      <c r="HC209" s="17"/>
      <c r="HD209" s="17"/>
      <c r="HE209" s="17"/>
      <c r="HF209" s="17"/>
      <c r="HG209" s="17"/>
      <c r="HH209" s="17"/>
      <c r="HI209" s="17"/>
      <c r="HJ209" s="17"/>
      <c r="HK209" s="17"/>
      <c r="HL209" s="17"/>
      <c r="HM209" s="17"/>
      <c r="HN209" s="17"/>
      <c r="HO209" s="17"/>
      <c r="HP209" s="17"/>
      <c r="HQ209" s="17"/>
      <c r="HR209" s="17"/>
      <c r="HS209" s="17"/>
      <c r="HT209" s="17"/>
      <c r="HU209" s="17"/>
      <c r="HV209" s="17"/>
      <c r="HW209" s="17"/>
      <c r="HX209" s="17"/>
      <c r="HY209" s="17"/>
      <c r="HZ209" s="17"/>
      <c r="IA209" s="17"/>
      <c r="IB209" s="17"/>
      <c r="IC209" s="17"/>
      <c r="ID209" s="17"/>
      <c r="IE209" s="17"/>
      <c r="IF209" s="17"/>
      <c r="IG209" s="17"/>
      <c r="IH209" s="17"/>
      <c r="II209" s="17"/>
      <c r="IJ209" s="17"/>
      <c r="IK209" s="17"/>
      <c r="IL209" s="17"/>
      <c r="IM209" s="17"/>
      <c r="IN209" s="17"/>
      <c r="IO209" s="17"/>
      <c r="IP209" s="17"/>
      <c r="IQ209" s="17"/>
      <c r="IR209" s="17"/>
      <c r="IS209" s="17"/>
      <c r="IT209" s="17"/>
    </row>
  </sheetData>
  <sheetProtection selectLockedCells="1"/>
  <autoFilter ref="A3:IT179"/>
  <mergeCells count="4">
    <mergeCell ref="A1:E1"/>
    <mergeCell ref="A183:E183"/>
    <mergeCell ref="A2:E2"/>
    <mergeCell ref="A182:E182"/>
  </mergeCells>
  <conditionalFormatting sqref="C5:E178">
    <cfRule type="cellIs" dxfId="0" priority="1" stopIfTrue="1" operator="lessThan">
      <formula>0</formula>
    </cfRule>
  </conditionalFormatting>
  <pageMargins left="0.31496062992125984" right="0.31496062992125984" top="0.35433070866141736" bottom="0.35433070866141736" header="0.31496062992125984" footer="0.31496062992125984"/>
  <pageSetup paperSize="9" orientation="landscape" horizontalDpi="300" verticalDpi="300" r:id="rId1"/>
  <ignoredErrors>
    <ignoredError sqref="D150 C34" unlockedFormula="1"/>
    <ignoredError sqref="C7 E7" formulaRange="1"/>
  </ignoredErrors>
</worksheet>
</file>

<file path=xl/worksheets/sheet12.xml><?xml version="1.0" encoding="utf-8"?>
<worksheet xmlns="http://schemas.openxmlformats.org/spreadsheetml/2006/main" xmlns:r="http://schemas.openxmlformats.org/officeDocument/2006/relationships">
  <sheetPr>
    <tabColor rgb="FFC00000"/>
  </sheetPr>
  <dimension ref="A1:D278"/>
  <sheetViews>
    <sheetView topLeftCell="A161" workbookViewId="0">
      <selection activeCell="C197" sqref="C197"/>
    </sheetView>
  </sheetViews>
  <sheetFormatPr defaultColWidth="9.140625" defaultRowHeight="28.5" customHeight="1"/>
  <cols>
    <col min="1" max="1" width="11.28515625" style="20" bestFit="1" customWidth="1"/>
    <col min="2" max="2" width="66" style="20" customWidth="1"/>
    <col min="3" max="3" width="29" style="20" customWidth="1"/>
    <col min="4" max="4" width="10" style="20" bestFit="1" customWidth="1"/>
    <col min="5" max="16384" width="9.140625" style="20"/>
  </cols>
  <sheetData>
    <row r="1" spans="1:4" ht="42" customHeight="1">
      <c r="A1" s="52">
        <v>250</v>
      </c>
      <c r="B1" s="53" t="s">
        <v>5697</v>
      </c>
      <c r="C1" s="80"/>
    </row>
    <row r="2" spans="1:4" ht="28.5" customHeight="1">
      <c r="A2" s="55">
        <v>2501001</v>
      </c>
      <c r="B2" s="46" t="s">
        <v>5872</v>
      </c>
      <c r="C2" s="92">
        <v>6000000</v>
      </c>
      <c r="D2" s="20">
        <f>4000000+1000000+1000000+1000000</f>
        <v>7000000</v>
      </c>
    </row>
    <row r="3" spans="1:4" ht="28.5" customHeight="1">
      <c r="A3" s="55">
        <v>2501002</v>
      </c>
      <c r="B3" s="46" t="s">
        <v>5873</v>
      </c>
      <c r="C3" s="92">
        <v>40000</v>
      </c>
    </row>
    <row r="4" spans="1:4" ht="28.5" customHeight="1">
      <c r="A4" s="55">
        <v>2501003</v>
      </c>
      <c r="B4" s="46" t="s">
        <v>5874</v>
      </c>
      <c r="C4" s="92"/>
    </row>
    <row r="5" spans="1:4" ht="28.5" customHeight="1">
      <c r="A5" s="55">
        <v>2501004</v>
      </c>
      <c r="B5" s="46" t="s">
        <v>5875</v>
      </c>
      <c r="C5" s="92"/>
    </row>
    <row r="6" spans="1:4" ht="28.5" customHeight="1">
      <c r="A6" s="55">
        <v>2501005</v>
      </c>
      <c r="B6" s="46" t="s">
        <v>5876</v>
      </c>
      <c r="C6" s="92"/>
    </row>
    <row r="7" spans="1:4" ht="28.5" customHeight="1">
      <c r="A7" s="55">
        <v>2501006</v>
      </c>
      <c r="B7" s="46" t="s">
        <v>5877</v>
      </c>
      <c r="C7" s="92"/>
    </row>
    <row r="8" spans="1:4" ht="28.5" customHeight="1">
      <c r="A8" s="55">
        <v>2501007</v>
      </c>
      <c r="B8" s="46" t="s">
        <v>5878</v>
      </c>
      <c r="C8" s="92"/>
    </row>
    <row r="9" spans="1:4" ht="28.5" customHeight="1">
      <c r="A9" s="55">
        <v>2501008</v>
      </c>
      <c r="B9" s="46" t="s">
        <v>5879</v>
      </c>
      <c r="C9" s="92">
        <v>500000</v>
      </c>
    </row>
    <row r="10" spans="1:4" ht="28.5" customHeight="1">
      <c r="A10" s="55">
        <v>2501009</v>
      </c>
      <c r="B10" s="46" t="s">
        <v>5880</v>
      </c>
      <c r="C10" s="92">
        <v>2000000</v>
      </c>
    </row>
    <row r="11" spans="1:4" ht="28.5" customHeight="1">
      <c r="A11" s="55">
        <v>2501010</v>
      </c>
      <c r="B11" s="46" t="s">
        <v>5881</v>
      </c>
      <c r="C11" s="92">
        <v>500000</v>
      </c>
    </row>
    <row r="12" spans="1:4" ht="28.5" customHeight="1">
      <c r="A12" s="55">
        <v>2501011</v>
      </c>
      <c r="B12" s="46" t="s">
        <v>5882</v>
      </c>
      <c r="C12" s="92">
        <v>5000000</v>
      </c>
      <c r="D12" s="20">
        <f>3000000+2000000</f>
        <v>5000000</v>
      </c>
    </row>
    <row r="13" spans="1:4" ht="28.5" customHeight="1">
      <c r="A13" s="55">
        <v>2501012</v>
      </c>
      <c r="B13" s="46" t="s">
        <v>5883</v>
      </c>
      <c r="C13" s="92">
        <v>500000</v>
      </c>
      <c r="D13" s="20">
        <f>100000+400000</f>
        <v>500000</v>
      </c>
    </row>
    <row r="14" spans="1:4" ht="28.5" customHeight="1">
      <c r="A14" s="55">
        <v>2501013</v>
      </c>
      <c r="B14" s="46" t="s">
        <v>5884</v>
      </c>
      <c r="C14" s="92">
        <v>200000</v>
      </c>
    </row>
    <row r="15" spans="1:4" ht="28.5" customHeight="1">
      <c r="A15" s="55">
        <v>2501014</v>
      </c>
      <c r="B15" s="46" t="s">
        <v>6274</v>
      </c>
      <c r="C15" s="92"/>
    </row>
    <row r="16" spans="1:4" ht="28.5" customHeight="1">
      <c r="A16" s="55">
        <v>2501015</v>
      </c>
      <c r="B16" s="46" t="s">
        <v>5885</v>
      </c>
      <c r="C16" s="92">
        <v>100000</v>
      </c>
    </row>
    <row r="17" spans="1:3" ht="28.5" customHeight="1">
      <c r="A17" s="55">
        <v>2501016</v>
      </c>
      <c r="B17" s="46" t="s">
        <v>5886</v>
      </c>
      <c r="C17" s="92">
        <v>100000</v>
      </c>
    </row>
    <row r="18" spans="1:3" ht="28.5" customHeight="1">
      <c r="A18" s="55">
        <v>2501017</v>
      </c>
      <c r="B18" s="46" t="s">
        <v>5887</v>
      </c>
      <c r="C18" s="92"/>
    </row>
    <row r="19" spans="1:3" ht="28.5" customHeight="1">
      <c r="A19" s="55">
        <v>2501018</v>
      </c>
      <c r="B19" s="46" t="s">
        <v>5888</v>
      </c>
      <c r="C19" s="92">
        <v>100000</v>
      </c>
    </row>
    <row r="20" spans="1:3" ht="28.5" customHeight="1">
      <c r="A20" s="55">
        <v>2501019</v>
      </c>
      <c r="B20" s="46" t="s">
        <v>5889</v>
      </c>
      <c r="C20" s="92">
        <v>100000</v>
      </c>
    </row>
    <row r="21" spans="1:3" ht="28.5" customHeight="1">
      <c r="A21" s="55">
        <v>2501020</v>
      </c>
      <c r="B21" s="46" t="s">
        <v>5890</v>
      </c>
      <c r="C21" s="92"/>
    </row>
    <row r="22" spans="1:3" ht="28.5" customHeight="1">
      <c r="A22" s="55">
        <v>2501021</v>
      </c>
      <c r="B22" s="46" t="s">
        <v>5891</v>
      </c>
      <c r="C22" s="92"/>
    </row>
    <row r="23" spans="1:3" ht="28.5" customHeight="1">
      <c r="A23" s="55">
        <v>2501022</v>
      </c>
      <c r="B23" s="46" t="s">
        <v>5892</v>
      </c>
      <c r="C23" s="92"/>
    </row>
    <row r="24" spans="1:3" ht="28.5" customHeight="1">
      <c r="A24" s="55">
        <v>2501023</v>
      </c>
      <c r="B24" s="46" t="s">
        <v>5893</v>
      </c>
      <c r="C24" s="92"/>
    </row>
    <row r="25" spans="1:3" ht="28.5" customHeight="1">
      <c r="A25" s="55">
        <v>2501024</v>
      </c>
      <c r="B25" s="46" t="s">
        <v>5894</v>
      </c>
      <c r="C25" s="92"/>
    </row>
    <row r="26" spans="1:3" ht="28.5" customHeight="1">
      <c r="A26" s="55">
        <v>2501025</v>
      </c>
      <c r="B26" s="46" t="s">
        <v>5895</v>
      </c>
      <c r="C26" s="92"/>
    </row>
    <row r="27" spans="1:3" ht="28.5" customHeight="1">
      <c r="A27" s="55">
        <v>2501026</v>
      </c>
      <c r="B27" s="46" t="s">
        <v>5896</v>
      </c>
      <c r="C27" s="93"/>
    </row>
    <row r="28" spans="1:3" ht="28.5" customHeight="1">
      <c r="A28" s="55">
        <v>2501027</v>
      </c>
      <c r="B28" s="46" t="s">
        <v>5897</v>
      </c>
      <c r="C28" s="93"/>
    </row>
    <row r="29" spans="1:3" ht="28.5" customHeight="1">
      <c r="A29" s="55">
        <v>2501028</v>
      </c>
      <c r="B29" s="46" t="s">
        <v>5898</v>
      </c>
      <c r="C29" s="92">
        <v>200000</v>
      </c>
    </row>
    <row r="30" spans="1:3" ht="28.5" customHeight="1">
      <c r="A30" s="55">
        <v>2501029</v>
      </c>
      <c r="B30" s="46" t="s">
        <v>5899</v>
      </c>
      <c r="C30" s="92"/>
    </row>
    <row r="31" spans="1:3" ht="28.5" customHeight="1">
      <c r="A31" s="55">
        <v>2501030</v>
      </c>
      <c r="B31" s="46" t="s">
        <v>5900</v>
      </c>
      <c r="C31" s="92">
        <v>100000</v>
      </c>
    </row>
    <row r="32" spans="1:3" ht="28.5" customHeight="1">
      <c r="A32" s="55">
        <v>2501031</v>
      </c>
      <c r="B32" s="46" t="s">
        <v>5901</v>
      </c>
      <c r="C32" s="92">
        <v>500000</v>
      </c>
    </row>
    <row r="33" spans="1:4" ht="28.5" customHeight="1">
      <c r="A33" s="55">
        <v>2501032</v>
      </c>
      <c r="B33" s="46" t="s">
        <v>5902</v>
      </c>
      <c r="C33" s="92">
        <v>500000</v>
      </c>
    </row>
    <row r="34" spans="1:4" ht="28.5" customHeight="1">
      <c r="A34" s="55">
        <v>2501033</v>
      </c>
      <c r="B34" s="46" t="s">
        <v>5903</v>
      </c>
      <c r="C34" s="92"/>
    </row>
    <row r="35" spans="1:4" ht="28.5" customHeight="1">
      <c r="A35" s="55">
        <v>2501034</v>
      </c>
      <c r="B35" s="46" t="s">
        <v>5904</v>
      </c>
      <c r="C35" s="92">
        <v>3500000</v>
      </c>
      <c r="D35" s="20">
        <f>1000000+2500000</f>
        <v>3500000</v>
      </c>
    </row>
    <row r="36" spans="1:4" ht="28.5" customHeight="1">
      <c r="A36" s="55">
        <v>2501035</v>
      </c>
      <c r="B36" s="46" t="s">
        <v>5905</v>
      </c>
      <c r="C36" s="92">
        <v>1500000</v>
      </c>
      <c r="D36" s="20">
        <f>500000+1000000</f>
        <v>1500000</v>
      </c>
    </row>
    <row r="37" spans="1:4" ht="28.5" customHeight="1">
      <c r="A37" s="55">
        <v>2501036</v>
      </c>
      <c r="B37" s="46" t="s">
        <v>5906</v>
      </c>
      <c r="C37" s="92">
        <v>500000</v>
      </c>
      <c r="D37" s="20">
        <f>100000+400000</f>
        <v>500000</v>
      </c>
    </row>
    <row r="38" spans="1:4" ht="28.5" customHeight="1">
      <c r="A38" s="55">
        <v>2501037</v>
      </c>
      <c r="B38" s="46" t="s">
        <v>5907</v>
      </c>
      <c r="C38" s="92"/>
    </row>
    <row r="39" spans="1:4" ht="28.5" customHeight="1">
      <c r="A39" s="55">
        <v>2501038</v>
      </c>
      <c r="B39" s="46" t="s">
        <v>5908</v>
      </c>
      <c r="C39" s="92">
        <v>500000</v>
      </c>
    </row>
    <row r="40" spans="1:4" ht="28.5" customHeight="1">
      <c r="A40" s="55">
        <v>2501039</v>
      </c>
      <c r="B40" s="46" t="s">
        <v>5909</v>
      </c>
      <c r="C40" s="92">
        <v>500000</v>
      </c>
    </row>
    <row r="41" spans="1:4" ht="28.5" customHeight="1">
      <c r="A41" s="55">
        <v>2501040</v>
      </c>
      <c r="B41" s="46" t="s">
        <v>5910</v>
      </c>
      <c r="C41" s="92">
        <v>500000</v>
      </c>
    </row>
    <row r="42" spans="1:4" ht="28.5" customHeight="1">
      <c r="A42" s="55">
        <v>2501041</v>
      </c>
      <c r="B42" s="46" t="s">
        <v>5911</v>
      </c>
      <c r="C42" s="92"/>
    </row>
    <row r="43" spans="1:4" ht="28.5" customHeight="1">
      <c r="A43" s="55">
        <v>2501042</v>
      </c>
      <c r="B43" s="46" t="s">
        <v>5912</v>
      </c>
      <c r="C43" s="203"/>
    </row>
    <row r="44" spans="1:4" ht="28.5" customHeight="1">
      <c r="A44" s="55">
        <v>2501043</v>
      </c>
      <c r="B44" s="46" t="s">
        <v>6039</v>
      </c>
      <c r="C44" s="92"/>
    </row>
    <row r="45" spans="1:4" ht="28.5" customHeight="1">
      <c r="A45" s="55">
        <v>2501044</v>
      </c>
      <c r="B45" s="46" t="s">
        <v>5913</v>
      </c>
      <c r="C45" s="92"/>
    </row>
    <row r="46" spans="1:4" ht="28.5" customHeight="1">
      <c r="A46" s="55">
        <v>2501045</v>
      </c>
      <c r="B46" s="46" t="s">
        <v>5914</v>
      </c>
      <c r="C46" s="92">
        <v>500000</v>
      </c>
    </row>
    <row r="47" spans="1:4" ht="28.5" customHeight="1">
      <c r="A47" s="55">
        <v>2501046</v>
      </c>
      <c r="B47" s="46" t="s">
        <v>6040</v>
      </c>
      <c r="C47" s="92">
        <v>3700000</v>
      </c>
      <c r="D47" s="20">
        <f>2700000+500000+500000</f>
        <v>3700000</v>
      </c>
    </row>
    <row r="48" spans="1:4" ht="28.5" customHeight="1">
      <c r="A48" s="55">
        <v>2501047</v>
      </c>
      <c r="B48" s="46" t="s">
        <v>6041</v>
      </c>
      <c r="C48" s="92">
        <v>500000</v>
      </c>
    </row>
    <row r="49" spans="1:3" ht="28.5" customHeight="1">
      <c r="A49" s="55">
        <v>2501048</v>
      </c>
      <c r="B49" s="46" t="s">
        <v>6042</v>
      </c>
      <c r="C49" s="202"/>
    </row>
    <row r="50" spans="1:3" ht="28.5" customHeight="1">
      <c r="A50" s="55">
        <v>2501049</v>
      </c>
      <c r="B50" s="46" t="s">
        <v>5947</v>
      </c>
      <c r="C50" s="92">
        <v>100000</v>
      </c>
    </row>
    <row r="51" spans="1:3" ht="28.5" customHeight="1">
      <c r="A51" s="55">
        <v>2501050</v>
      </c>
      <c r="B51" s="46" t="s">
        <v>6043</v>
      </c>
      <c r="C51" s="92"/>
    </row>
    <row r="52" spans="1:3" ht="28.5" customHeight="1">
      <c r="A52" s="55">
        <v>2501051</v>
      </c>
      <c r="B52" s="46" t="s">
        <v>6079</v>
      </c>
      <c r="C52" s="92"/>
    </row>
    <row r="53" spans="1:3" ht="28.5" customHeight="1">
      <c r="A53" s="55">
        <v>2501052</v>
      </c>
      <c r="B53" s="46" t="s">
        <v>6080</v>
      </c>
      <c r="C53" s="92"/>
    </row>
    <row r="54" spans="1:3" ht="28.5" customHeight="1">
      <c r="A54" s="55">
        <v>2501053</v>
      </c>
      <c r="B54" s="46" t="s">
        <v>6081</v>
      </c>
      <c r="C54" s="92"/>
    </row>
    <row r="55" spans="1:3" ht="28.5" customHeight="1">
      <c r="A55" s="55">
        <v>2501054</v>
      </c>
      <c r="B55" s="46" t="s">
        <v>6082</v>
      </c>
      <c r="C55" s="92"/>
    </row>
    <row r="56" spans="1:3" ht="28.5" customHeight="1">
      <c r="A56" s="55">
        <v>2501055</v>
      </c>
      <c r="B56" s="46" t="s">
        <v>6083</v>
      </c>
      <c r="C56" s="92"/>
    </row>
    <row r="57" spans="1:3" ht="28.5" customHeight="1">
      <c r="A57" s="55">
        <v>2501056</v>
      </c>
      <c r="B57" s="46" t="s">
        <v>6084</v>
      </c>
      <c r="C57" s="92"/>
    </row>
    <row r="58" spans="1:3" ht="28.5" customHeight="1">
      <c r="A58" s="55">
        <v>2501057</v>
      </c>
      <c r="B58" s="46" t="s">
        <v>6085</v>
      </c>
      <c r="C58" s="92"/>
    </row>
    <row r="59" spans="1:3" ht="28.5" customHeight="1">
      <c r="A59" s="55">
        <v>2501058</v>
      </c>
      <c r="B59" s="46" t="s">
        <v>6086</v>
      </c>
      <c r="C59" s="92"/>
    </row>
    <row r="60" spans="1:3" ht="28.5" customHeight="1">
      <c r="A60" s="55">
        <v>2501059</v>
      </c>
      <c r="B60" s="46" t="s">
        <v>6087</v>
      </c>
      <c r="C60" s="92">
        <v>400000</v>
      </c>
    </row>
    <row r="61" spans="1:3" ht="28.5" customHeight="1">
      <c r="A61" s="55">
        <v>2501060</v>
      </c>
      <c r="B61" s="46" t="s">
        <v>6088</v>
      </c>
      <c r="C61" s="92">
        <v>100000</v>
      </c>
    </row>
    <row r="62" spans="1:3" ht="28.5" customHeight="1">
      <c r="A62" s="55">
        <v>2501061</v>
      </c>
      <c r="B62" s="46" t="s">
        <v>6089</v>
      </c>
      <c r="C62" s="92"/>
    </row>
    <row r="63" spans="1:3" ht="28.5" customHeight="1">
      <c r="A63" s="55">
        <v>2501062</v>
      </c>
      <c r="B63" s="46" t="s">
        <v>6090</v>
      </c>
      <c r="C63" s="92"/>
    </row>
    <row r="64" spans="1:3" ht="28.5" customHeight="1">
      <c r="A64" s="55">
        <v>2501063</v>
      </c>
      <c r="B64" s="46" t="s">
        <v>6091</v>
      </c>
      <c r="C64" s="92"/>
    </row>
    <row r="65" spans="1:3" ht="28.5" customHeight="1">
      <c r="A65" s="55">
        <v>2501064</v>
      </c>
      <c r="B65" s="46" t="s">
        <v>5865</v>
      </c>
      <c r="C65" s="92"/>
    </row>
    <row r="66" spans="1:3" ht="28.5" customHeight="1">
      <c r="A66" s="55">
        <v>2502001</v>
      </c>
      <c r="B66" s="46" t="s">
        <v>6092</v>
      </c>
      <c r="C66" s="92">
        <v>200000</v>
      </c>
    </row>
    <row r="67" spans="1:3" ht="28.5" customHeight="1">
      <c r="A67" s="55">
        <v>2502002</v>
      </c>
      <c r="B67" s="46" t="s">
        <v>6093</v>
      </c>
      <c r="C67" s="92">
        <v>200000</v>
      </c>
    </row>
    <row r="68" spans="1:3" ht="28.5" customHeight="1">
      <c r="A68" s="55">
        <v>2502003</v>
      </c>
      <c r="B68" s="46" t="s">
        <v>6094</v>
      </c>
      <c r="C68" s="92">
        <v>500000</v>
      </c>
    </row>
    <row r="69" spans="1:3" ht="28.5" customHeight="1">
      <c r="A69" s="55">
        <v>2502004</v>
      </c>
      <c r="B69" s="46" t="s">
        <v>6095</v>
      </c>
      <c r="C69" s="92"/>
    </row>
    <row r="70" spans="1:3" ht="28.5" customHeight="1">
      <c r="A70" s="55">
        <v>2502005</v>
      </c>
      <c r="B70" s="46" t="s">
        <v>6096</v>
      </c>
      <c r="C70" s="92">
        <v>500000</v>
      </c>
    </row>
    <row r="71" spans="1:3" ht="28.5" customHeight="1">
      <c r="A71" s="55">
        <v>2502006</v>
      </c>
      <c r="B71" s="46" t="s">
        <v>6097</v>
      </c>
      <c r="C71" s="92">
        <v>500000</v>
      </c>
    </row>
    <row r="72" spans="1:3" ht="28.5" customHeight="1">
      <c r="A72" s="55">
        <v>2503001</v>
      </c>
      <c r="B72" s="46" t="s">
        <v>6098</v>
      </c>
      <c r="C72" s="92"/>
    </row>
    <row r="73" spans="1:3" ht="28.5" customHeight="1">
      <c r="A73" s="55">
        <v>2503002</v>
      </c>
      <c r="B73" s="46" t="s">
        <v>6099</v>
      </c>
      <c r="C73" s="93">
        <v>500000</v>
      </c>
    </row>
    <row r="74" spans="1:3" ht="28.5" customHeight="1">
      <c r="A74" s="55">
        <v>2503003</v>
      </c>
      <c r="B74" s="46" t="s">
        <v>6100</v>
      </c>
      <c r="C74" s="93"/>
    </row>
    <row r="75" spans="1:3" ht="28.5" customHeight="1">
      <c r="A75" s="55">
        <v>2503004</v>
      </c>
      <c r="B75" s="46" t="s">
        <v>6101</v>
      </c>
      <c r="C75" s="92"/>
    </row>
    <row r="76" spans="1:3" ht="28.5" customHeight="1">
      <c r="A76" s="55">
        <v>2503005</v>
      </c>
      <c r="B76" s="46" t="s">
        <v>6102</v>
      </c>
      <c r="C76" s="92"/>
    </row>
    <row r="77" spans="1:3" ht="28.5" customHeight="1">
      <c r="A77" s="55">
        <v>2503006</v>
      </c>
      <c r="B77" s="46" t="s">
        <v>6103</v>
      </c>
      <c r="C77" s="92"/>
    </row>
    <row r="78" spans="1:3" ht="28.5" customHeight="1">
      <c r="A78" s="55">
        <v>2503007</v>
      </c>
      <c r="B78" s="46" t="s">
        <v>6104</v>
      </c>
      <c r="C78" s="92">
        <v>100000</v>
      </c>
    </row>
    <row r="79" spans="1:3" ht="28.5" customHeight="1">
      <c r="A79" s="55">
        <v>2503008</v>
      </c>
      <c r="B79" s="46" t="s">
        <v>6105</v>
      </c>
      <c r="C79" s="92">
        <v>174000</v>
      </c>
    </row>
    <row r="80" spans="1:3" ht="28.5" customHeight="1">
      <c r="A80" s="55">
        <v>2503009</v>
      </c>
      <c r="B80" s="46" t="s">
        <v>6106</v>
      </c>
      <c r="C80" s="92">
        <v>500000</v>
      </c>
    </row>
    <row r="81" spans="1:3" ht="28.5" customHeight="1">
      <c r="A81" s="55">
        <v>2503010</v>
      </c>
      <c r="B81" s="46" t="s">
        <v>6107</v>
      </c>
      <c r="C81" s="92"/>
    </row>
    <row r="82" spans="1:3" ht="28.5" customHeight="1">
      <c r="A82" s="55">
        <v>2503011</v>
      </c>
      <c r="B82" s="46" t="s">
        <v>6108</v>
      </c>
      <c r="C82" s="92"/>
    </row>
    <row r="83" spans="1:3" ht="28.5" customHeight="1">
      <c r="A83" s="55">
        <v>2503012</v>
      </c>
      <c r="B83" s="46" t="s">
        <v>6109</v>
      </c>
      <c r="C83" s="92"/>
    </row>
    <row r="84" spans="1:3" ht="28.5" customHeight="1">
      <c r="A84" s="55">
        <v>2503013</v>
      </c>
      <c r="B84" s="46" t="s">
        <v>6110</v>
      </c>
      <c r="C84" s="92"/>
    </row>
    <row r="85" spans="1:3" ht="28.5" customHeight="1">
      <c r="A85" s="55">
        <v>2503014</v>
      </c>
      <c r="B85" s="46" t="s">
        <v>6111</v>
      </c>
      <c r="C85" s="92"/>
    </row>
    <row r="86" spans="1:3" ht="28.5" customHeight="1">
      <c r="A86" s="55">
        <v>2503015</v>
      </c>
      <c r="B86" s="46" t="s">
        <v>6112</v>
      </c>
      <c r="C86" s="92">
        <v>200000</v>
      </c>
    </row>
    <row r="87" spans="1:3" ht="28.5" customHeight="1">
      <c r="A87" s="55">
        <v>2503016</v>
      </c>
      <c r="B87" s="46" t="s">
        <v>6113</v>
      </c>
      <c r="C87" s="92"/>
    </row>
    <row r="88" spans="1:3" ht="28.5" customHeight="1">
      <c r="A88" s="55">
        <v>2503017</v>
      </c>
      <c r="B88" s="46" t="s">
        <v>6114</v>
      </c>
      <c r="C88" s="92"/>
    </row>
    <row r="89" spans="1:3" ht="28.5" customHeight="1">
      <c r="A89" s="55">
        <v>2503018</v>
      </c>
      <c r="B89" s="46" t="s">
        <v>6115</v>
      </c>
      <c r="C89" s="92"/>
    </row>
    <row r="90" spans="1:3" ht="28.5" customHeight="1">
      <c r="A90" s="55">
        <v>2504001</v>
      </c>
      <c r="B90" s="46" t="s">
        <v>6116</v>
      </c>
      <c r="C90" s="92"/>
    </row>
    <row r="91" spans="1:3" ht="28.5" customHeight="1">
      <c r="A91" s="55">
        <v>2504002</v>
      </c>
      <c r="B91" s="46" t="s">
        <v>6117</v>
      </c>
      <c r="C91" s="92"/>
    </row>
    <row r="92" spans="1:3" ht="28.5" customHeight="1">
      <c r="A92" s="55">
        <v>2505001</v>
      </c>
      <c r="B92" s="46" t="s">
        <v>6118</v>
      </c>
      <c r="C92" s="92"/>
    </row>
    <row r="93" spans="1:3" ht="28.5" customHeight="1">
      <c r="A93" s="55">
        <v>2505002</v>
      </c>
      <c r="B93" s="46" t="s">
        <v>6119</v>
      </c>
      <c r="C93" s="92"/>
    </row>
    <row r="94" spans="1:3" ht="28.5" customHeight="1">
      <c r="A94" s="55">
        <v>2505003</v>
      </c>
      <c r="B94" s="46" t="s">
        <v>6120</v>
      </c>
      <c r="C94" s="93">
        <v>386140</v>
      </c>
    </row>
    <row r="95" spans="1:3" ht="28.5" customHeight="1">
      <c r="A95" s="55">
        <v>2505004</v>
      </c>
      <c r="B95" s="46" t="s">
        <v>6121</v>
      </c>
      <c r="C95" s="93"/>
    </row>
    <row r="96" spans="1:3" ht="28.5" customHeight="1">
      <c r="A96" s="55">
        <v>2505005</v>
      </c>
      <c r="B96" s="46" t="s">
        <v>6122</v>
      </c>
      <c r="C96" s="92">
        <v>300000</v>
      </c>
    </row>
    <row r="97" spans="1:3" ht="46.5" customHeight="1">
      <c r="A97" s="57">
        <v>250</v>
      </c>
      <c r="B97" s="58" t="s">
        <v>6044</v>
      </c>
      <c r="C97" s="59">
        <f>SUM(C2:C96)</f>
        <v>32800140</v>
      </c>
    </row>
    <row r="98" spans="1:3" ht="56.25" customHeight="1">
      <c r="A98" s="52">
        <v>251</v>
      </c>
      <c r="B98" s="53" t="s">
        <v>6045</v>
      </c>
      <c r="C98" s="60"/>
    </row>
    <row r="99" spans="1:3" ht="28.5" customHeight="1">
      <c r="A99" s="55">
        <v>2510115</v>
      </c>
      <c r="B99" s="46" t="s">
        <v>6123</v>
      </c>
      <c r="C99" s="92">
        <v>100000</v>
      </c>
    </row>
    <row r="100" spans="1:3" ht="28.5" customHeight="1">
      <c r="A100" s="55">
        <v>2511001</v>
      </c>
      <c r="B100" s="46" t="s">
        <v>6124</v>
      </c>
      <c r="C100" s="92">
        <v>500000</v>
      </c>
    </row>
    <row r="101" spans="1:3" ht="28.5" customHeight="1">
      <c r="A101" s="55">
        <v>2511002</v>
      </c>
      <c r="B101" s="46" t="s">
        <v>6125</v>
      </c>
      <c r="C101" s="92"/>
    </row>
    <row r="102" spans="1:3" ht="28.5" customHeight="1">
      <c r="A102" s="55">
        <v>2511003</v>
      </c>
      <c r="B102" s="46" t="s">
        <v>6126</v>
      </c>
      <c r="C102" s="92"/>
    </row>
    <row r="103" spans="1:3" ht="28.5" customHeight="1">
      <c r="A103" s="55">
        <v>2511004</v>
      </c>
      <c r="B103" s="46" t="s">
        <v>6127</v>
      </c>
      <c r="C103" s="92"/>
    </row>
    <row r="104" spans="1:3" ht="28.5" customHeight="1">
      <c r="A104" s="55">
        <v>2511005</v>
      </c>
      <c r="B104" s="46" t="s">
        <v>6128</v>
      </c>
      <c r="C104" s="92"/>
    </row>
    <row r="105" spans="1:3" ht="28.5" customHeight="1">
      <c r="A105" s="55">
        <v>2511006</v>
      </c>
      <c r="B105" s="46" t="s">
        <v>6129</v>
      </c>
      <c r="C105" s="92">
        <v>500000</v>
      </c>
    </row>
    <row r="106" spans="1:3" ht="28.5" customHeight="1">
      <c r="A106" s="55">
        <v>2511007</v>
      </c>
      <c r="B106" s="46" t="s">
        <v>6130</v>
      </c>
      <c r="C106" s="92"/>
    </row>
    <row r="107" spans="1:3" ht="28.5" customHeight="1">
      <c r="A107" s="55">
        <v>2511008</v>
      </c>
      <c r="B107" s="46" t="s">
        <v>6131</v>
      </c>
      <c r="C107" s="92">
        <v>100000</v>
      </c>
    </row>
    <row r="108" spans="1:3" ht="28.5" customHeight="1">
      <c r="A108" s="55">
        <v>2511009</v>
      </c>
      <c r="B108" s="46" t="s">
        <v>6132</v>
      </c>
      <c r="C108" s="92">
        <v>100000</v>
      </c>
    </row>
    <row r="109" spans="1:3" ht="28.5" customHeight="1">
      <c r="A109" s="55">
        <v>2511010</v>
      </c>
      <c r="B109" s="46" t="s">
        <v>6133</v>
      </c>
      <c r="C109" s="200">
        <v>200000</v>
      </c>
    </row>
    <row r="110" spans="1:3" ht="28.5" customHeight="1">
      <c r="A110" s="55">
        <v>2511011</v>
      </c>
      <c r="B110" s="46" t="s">
        <v>6134</v>
      </c>
      <c r="C110" s="93"/>
    </row>
    <row r="111" spans="1:3" ht="28.5" customHeight="1">
      <c r="A111" s="55">
        <v>2511012</v>
      </c>
      <c r="B111" s="46" t="s">
        <v>6135</v>
      </c>
      <c r="C111" s="201"/>
    </row>
    <row r="112" spans="1:3" ht="28.5" customHeight="1">
      <c r="A112" s="55">
        <v>2511013</v>
      </c>
      <c r="B112" s="46" t="s">
        <v>6136</v>
      </c>
      <c r="C112" s="92"/>
    </row>
    <row r="113" spans="1:4" ht="40.5" customHeight="1">
      <c r="A113" s="55">
        <v>2511014</v>
      </c>
      <c r="B113" s="46" t="s">
        <v>6137</v>
      </c>
      <c r="C113" s="92">
        <v>1000000</v>
      </c>
    </row>
    <row r="114" spans="1:4" ht="28.5" customHeight="1">
      <c r="A114" s="55">
        <v>2511015</v>
      </c>
      <c r="B114" s="46" t="s">
        <v>6138</v>
      </c>
      <c r="C114" s="92">
        <v>100000</v>
      </c>
    </row>
    <row r="115" spans="1:4" ht="28.5" customHeight="1">
      <c r="A115" s="55">
        <v>2511016</v>
      </c>
      <c r="B115" s="46" t="s">
        <v>6139</v>
      </c>
      <c r="C115" s="92">
        <v>200000</v>
      </c>
    </row>
    <row r="116" spans="1:4" ht="28.5" customHeight="1">
      <c r="A116" s="55">
        <v>2511017</v>
      </c>
      <c r="B116" s="46" t="s">
        <v>6140</v>
      </c>
      <c r="C116" s="92">
        <v>500000</v>
      </c>
    </row>
    <row r="117" spans="1:4" ht="28.5" customHeight="1">
      <c r="A117" s="55">
        <v>2511018</v>
      </c>
      <c r="B117" s="46" t="s">
        <v>6141</v>
      </c>
      <c r="C117" s="92"/>
    </row>
    <row r="118" spans="1:4" ht="28.5" customHeight="1">
      <c r="A118" s="55">
        <v>2511019</v>
      </c>
      <c r="B118" s="46" t="s">
        <v>6142</v>
      </c>
      <c r="C118" s="92">
        <v>100000</v>
      </c>
    </row>
    <row r="119" spans="1:4" ht="28.5" customHeight="1">
      <c r="A119" s="55">
        <v>2511020</v>
      </c>
      <c r="B119" s="46" t="s">
        <v>6143</v>
      </c>
      <c r="C119" s="92">
        <v>300000</v>
      </c>
    </row>
    <row r="120" spans="1:4" ht="28.5" customHeight="1">
      <c r="A120" s="55">
        <v>2512001</v>
      </c>
      <c r="B120" s="46" t="s">
        <v>6144</v>
      </c>
      <c r="C120" s="92">
        <v>200000</v>
      </c>
    </row>
    <row r="121" spans="1:4" ht="28.5" customHeight="1">
      <c r="A121" s="55">
        <v>2512002</v>
      </c>
      <c r="B121" s="46" t="s">
        <v>6145</v>
      </c>
      <c r="C121" s="92">
        <v>100000</v>
      </c>
    </row>
    <row r="122" spans="1:4" ht="28.5" customHeight="1">
      <c r="A122" s="55">
        <v>2512003</v>
      </c>
      <c r="B122" s="46" t="s">
        <v>6146</v>
      </c>
      <c r="C122" s="92">
        <v>500000</v>
      </c>
      <c r="D122" s="20">
        <f>100000+400000</f>
        <v>500000</v>
      </c>
    </row>
    <row r="123" spans="1:4" ht="28.5" customHeight="1">
      <c r="A123" s="55">
        <v>2512004</v>
      </c>
      <c r="B123" s="46" t="s">
        <v>6149</v>
      </c>
      <c r="C123" s="92">
        <v>500000</v>
      </c>
      <c r="D123" s="20">
        <f>200000+300000</f>
        <v>500000</v>
      </c>
    </row>
    <row r="124" spans="1:4" ht="28.5" customHeight="1">
      <c r="A124" s="55">
        <v>2512005</v>
      </c>
      <c r="B124" s="46" t="s">
        <v>6147</v>
      </c>
      <c r="C124" s="92">
        <v>100000</v>
      </c>
    </row>
    <row r="125" spans="1:4" ht="28.5" customHeight="1">
      <c r="A125" s="55">
        <v>2512006</v>
      </c>
      <c r="B125" s="46" t="s">
        <v>6193</v>
      </c>
      <c r="C125" s="92">
        <v>100000</v>
      </c>
    </row>
    <row r="126" spans="1:4" ht="28.5" customHeight="1">
      <c r="A126" s="55">
        <v>2512007</v>
      </c>
      <c r="B126" s="46" t="s">
        <v>6148</v>
      </c>
      <c r="C126" s="92">
        <v>100000</v>
      </c>
    </row>
    <row r="127" spans="1:4" ht="28.5" customHeight="1">
      <c r="A127" s="55">
        <v>2512008</v>
      </c>
      <c r="B127" s="46" t="s">
        <v>6150</v>
      </c>
      <c r="C127" s="92">
        <v>1000000</v>
      </c>
      <c r="D127" s="20">
        <f>500000+500000</f>
        <v>1000000</v>
      </c>
    </row>
    <row r="128" spans="1:4" ht="28.5" customHeight="1">
      <c r="A128" s="55">
        <v>2512009</v>
      </c>
      <c r="B128" s="46" t="s">
        <v>6151</v>
      </c>
      <c r="C128" s="202">
        <v>2600000</v>
      </c>
      <c r="D128" s="20">
        <f>1000000+600000+1000000</f>
        <v>2600000</v>
      </c>
    </row>
    <row r="129" spans="1:4" ht="28.5" customHeight="1">
      <c r="A129" s="55">
        <v>2512010</v>
      </c>
      <c r="B129" s="46" t="s">
        <v>6152</v>
      </c>
      <c r="C129" s="202">
        <v>1863760</v>
      </c>
      <c r="D129" s="20">
        <f>363760+1500000</f>
        <v>1863760</v>
      </c>
    </row>
    <row r="130" spans="1:4" ht="28.5" customHeight="1">
      <c r="A130" s="55">
        <v>2512011</v>
      </c>
      <c r="B130" s="46" t="s">
        <v>6153</v>
      </c>
      <c r="C130" s="202"/>
    </row>
    <row r="131" spans="1:4" ht="28.5" customHeight="1">
      <c r="A131" s="55">
        <v>2512012</v>
      </c>
      <c r="B131" s="46" t="s">
        <v>6154</v>
      </c>
      <c r="C131" s="92"/>
    </row>
    <row r="132" spans="1:4" ht="28.5" customHeight="1">
      <c r="A132" s="55">
        <v>2512013</v>
      </c>
      <c r="B132" s="46" t="s">
        <v>6155</v>
      </c>
      <c r="C132" s="92"/>
    </row>
    <row r="133" spans="1:4" ht="28.5" customHeight="1">
      <c r="A133" s="55">
        <v>2512014</v>
      </c>
      <c r="B133" s="46" t="s">
        <v>6156</v>
      </c>
      <c r="C133" s="92">
        <v>200000</v>
      </c>
    </row>
    <row r="134" spans="1:4" ht="28.5" customHeight="1">
      <c r="A134" s="55">
        <v>2512015</v>
      </c>
      <c r="B134" s="46" t="s">
        <v>6157</v>
      </c>
      <c r="C134" s="145">
        <v>100000</v>
      </c>
    </row>
    <row r="135" spans="1:4" ht="28.5" customHeight="1">
      <c r="A135" s="55">
        <v>2512016</v>
      </c>
      <c r="B135" s="46" t="s">
        <v>6158</v>
      </c>
      <c r="C135" s="92"/>
    </row>
    <row r="136" spans="1:4" ht="28.5" customHeight="1">
      <c r="A136" s="55">
        <v>2512017</v>
      </c>
      <c r="B136" s="46" t="s">
        <v>6159</v>
      </c>
      <c r="C136" s="92"/>
    </row>
    <row r="137" spans="1:4" ht="28.5" customHeight="1">
      <c r="A137" s="55">
        <v>2512018</v>
      </c>
      <c r="B137" s="46" t="s">
        <v>6160</v>
      </c>
      <c r="C137" s="92">
        <v>200000</v>
      </c>
    </row>
    <row r="138" spans="1:4" ht="28.5" customHeight="1">
      <c r="A138" s="55">
        <v>2512019</v>
      </c>
      <c r="B138" s="46" t="s">
        <v>6161</v>
      </c>
      <c r="C138" s="92"/>
    </row>
    <row r="139" spans="1:4" ht="28.5" customHeight="1">
      <c r="A139" s="55">
        <v>2512020</v>
      </c>
      <c r="B139" s="46" t="s">
        <v>6162</v>
      </c>
      <c r="C139" s="92"/>
    </row>
    <row r="140" spans="1:4" ht="28.5" customHeight="1">
      <c r="A140" s="55">
        <v>2512021</v>
      </c>
      <c r="B140" s="46" t="s">
        <v>6163</v>
      </c>
      <c r="C140" s="92"/>
    </row>
    <row r="141" spans="1:4" ht="28.5" customHeight="1">
      <c r="A141" s="55">
        <v>2512022</v>
      </c>
      <c r="B141" s="46" t="s">
        <v>6164</v>
      </c>
      <c r="C141" s="92"/>
    </row>
    <row r="142" spans="1:4" ht="28.5" customHeight="1">
      <c r="A142" s="55">
        <v>2512023</v>
      </c>
      <c r="B142" s="46" t="s">
        <v>6165</v>
      </c>
      <c r="C142" s="92"/>
    </row>
    <row r="143" spans="1:4" ht="28.5" customHeight="1">
      <c r="A143" s="55">
        <v>2512024</v>
      </c>
      <c r="B143" s="46" t="s">
        <v>6166</v>
      </c>
      <c r="C143" s="92">
        <v>500000</v>
      </c>
      <c r="D143" s="20">
        <f>200000+300000</f>
        <v>500000</v>
      </c>
    </row>
    <row r="144" spans="1:4" ht="28.5" customHeight="1">
      <c r="A144" s="55">
        <v>2512025</v>
      </c>
      <c r="B144" s="46" t="s">
        <v>6167</v>
      </c>
      <c r="C144" s="92">
        <v>400000</v>
      </c>
      <c r="D144" s="20">
        <f>200000+200000</f>
        <v>400000</v>
      </c>
    </row>
    <row r="145" spans="1:4" ht="28.5" customHeight="1">
      <c r="A145" s="55">
        <v>2512026</v>
      </c>
      <c r="B145" s="46" t="s">
        <v>6168</v>
      </c>
      <c r="C145" s="202">
        <v>2200000</v>
      </c>
      <c r="D145" s="20">
        <f>200000+2000000</f>
        <v>2200000</v>
      </c>
    </row>
    <row r="146" spans="1:4" ht="28.5" customHeight="1">
      <c r="A146" s="55">
        <v>2512027</v>
      </c>
      <c r="B146" s="46" t="s">
        <v>6194</v>
      </c>
      <c r="C146" s="202">
        <v>100000</v>
      </c>
    </row>
    <row r="147" spans="1:4" ht="28.5" customHeight="1">
      <c r="A147" s="55">
        <v>2513001</v>
      </c>
      <c r="B147" s="46" t="s">
        <v>6169</v>
      </c>
      <c r="C147" s="202">
        <v>97522960</v>
      </c>
      <c r="D147" s="20">
        <f>6522960+10000000+2000000+2000000+80000000-3000000</f>
        <v>97522960</v>
      </c>
    </row>
    <row r="148" spans="1:4" ht="28.5" customHeight="1">
      <c r="A148" s="55">
        <v>2513002</v>
      </c>
      <c r="B148" s="46" t="s">
        <v>6170</v>
      </c>
      <c r="C148" s="92"/>
    </row>
    <row r="149" spans="1:4" ht="28.5" customHeight="1">
      <c r="A149" s="55">
        <v>2513003</v>
      </c>
      <c r="B149" s="46" t="s">
        <v>6171</v>
      </c>
      <c r="C149" s="92"/>
    </row>
    <row r="150" spans="1:4" ht="28.5" customHeight="1">
      <c r="A150" s="55">
        <v>2513004</v>
      </c>
      <c r="B150" s="46" t="s">
        <v>6172</v>
      </c>
      <c r="C150" s="92"/>
    </row>
    <row r="151" spans="1:4" ht="28.5" customHeight="1">
      <c r="A151" s="55">
        <v>2513005</v>
      </c>
      <c r="B151" s="46" t="s">
        <v>6173</v>
      </c>
      <c r="C151" s="92">
        <v>500000</v>
      </c>
      <c r="D151" s="20">
        <f>100000+400000</f>
        <v>500000</v>
      </c>
    </row>
    <row r="152" spans="1:4" ht="28.5" customHeight="1">
      <c r="A152" s="55">
        <v>2513006</v>
      </c>
      <c r="B152" s="46" t="s">
        <v>6174</v>
      </c>
      <c r="C152" s="92">
        <v>3450000</v>
      </c>
      <c r="D152" s="20">
        <f>200000+1000000+1000000+1250000</f>
        <v>3450000</v>
      </c>
    </row>
    <row r="153" spans="1:4" ht="28.5" customHeight="1">
      <c r="A153" s="55">
        <v>2513007</v>
      </c>
      <c r="B153" s="46" t="s">
        <v>6175</v>
      </c>
      <c r="C153" s="92">
        <v>200000</v>
      </c>
    </row>
    <row r="154" spans="1:4" ht="28.5" customHeight="1">
      <c r="A154" s="55">
        <v>2513008</v>
      </c>
      <c r="B154" s="46" t="s">
        <v>6176</v>
      </c>
      <c r="C154" s="202">
        <v>75484000</v>
      </c>
    </row>
    <row r="155" spans="1:4" ht="28.5" customHeight="1">
      <c r="A155" s="55">
        <v>2513009</v>
      </c>
      <c r="B155" s="46" t="s">
        <v>6177</v>
      </c>
      <c r="C155" s="92">
        <v>500000</v>
      </c>
      <c r="D155" s="20">
        <f>100000+400000</f>
        <v>500000</v>
      </c>
    </row>
    <row r="156" spans="1:4" ht="28.5" customHeight="1">
      <c r="A156" s="55">
        <v>2513010</v>
      </c>
      <c r="B156" s="46" t="s">
        <v>6178</v>
      </c>
      <c r="C156" s="92">
        <v>200000</v>
      </c>
    </row>
    <row r="157" spans="1:4" ht="28.5" customHeight="1">
      <c r="A157" s="55">
        <v>2513011</v>
      </c>
      <c r="B157" s="46" t="s">
        <v>6179</v>
      </c>
      <c r="C157" s="92"/>
    </row>
    <row r="158" spans="1:4" ht="28.5" customHeight="1">
      <c r="A158" s="55">
        <v>2513012</v>
      </c>
      <c r="B158" s="46" t="s">
        <v>6180</v>
      </c>
      <c r="C158" s="92">
        <v>200000</v>
      </c>
    </row>
    <row r="159" spans="1:4" ht="28.5" customHeight="1">
      <c r="A159" s="55">
        <v>2513013</v>
      </c>
      <c r="B159" s="46" t="s">
        <v>6181</v>
      </c>
      <c r="C159" s="92"/>
    </row>
    <row r="160" spans="1:4" ht="28.5" customHeight="1">
      <c r="A160" s="55">
        <v>2513014</v>
      </c>
      <c r="B160" s="46" t="s">
        <v>6182</v>
      </c>
      <c r="C160" s="92"/>
    </row>
    <row r="161" spans="1:4" ht="28.5" customHeight="1">
      <c r="A161" s="55">
        <v>2513015</v>
      </c>
      <c r="B161" s="46" t="s">
        <v>6183</v>
      </c>
      <c r="C161" s="92"/>
    </row>
    <row r="162" spans="1:4" ht="28.5" customHeight="1">
      <c r="A162" s="55">
        <v>2514001</v>
      </c>
      <c r="B162" s="46" t="s">
        <v>6184</v>
      </c>
      <c r="C162" s="92">
        <v>200000</v>
      </c>
    </row>
    <row r="163" spans="1:4" ht="28.5" customHeight="1">
      <c r="A163" s="55">
        <v>2514002</v>
      </c>
      <c r="B163" s="46" t="s">
        <v>6185</v>
      </c>
      <c r="C163" s="92">
        <v>300000</v>
      </c>
      <c r="D163" s="20">
        <f>100000+200000</f>
        <v>300000</v>
      </c>
    </row>
    <row r="164" spans="1:4" ht="28.5" customHeight="1">
      <c r="A164" s="55">
        <v>2514101</v>
      </c>
      <c r="B164" s="46" t="s">
        <v>6186</v>
      </c>
      <c r="C164" s="202">
        <v>2100000</v>
      </c>
      <c r="D164" s="20">
        <f>100000+1000000+500000+500000</f>
        <v>2100000</v>
      </c>
    </row>
    <row r="165" spans="1:4" ht="28.5" customHeight="1">
      <c r="A165" s="55">
        <v>2514102</v>
      </c>
      <c r="B165" s="46" t="s">
        <v>6187</v>
      </c>
      <c r="C165" s="92">
        <v>200000</v>
      </c>
    </row>
    <row r="166" spans="1:4" ht="28.5" customHeight="1">
      <c r="A166" s="55">
        <v>2514201</v>
      </c>
      <c r="B166" s="46" t="s">
        <v>6188</v>
      </c>
      <c r="C166" s="92">
        <v>200000</v>
      </c>
    </row>
    <row r="167" spans="1:4" ht="28.5" customHeight="1">
      <c r="A167" s="55">
        <v>2514202</v>
      </c>
      <c r="B167" s="46" t="s">
        <v>6189</v>
      </c>
      <c r="C167" s="92">
        <v>100000</v>
      </c>
    </row>
    <row r="168" spans="1:4" ht="28.5" customHeight="1">
      <c r="A168" s="55">
        <v>2515001</v>
      </c>
      <c r="B168" s="46" t="s">
        <v>6190</v>
      </c>
      <c r="C168" s="92"/>
    </row>
    <row r="169" spans="1:4" ht="28.5" customHeight="1">
      <c r="A169" s="55">
        <v>2516001</v>
      </c>
      <c r="B169" s="46" t="s">
        <v>6191</v>
      </c>
      <c r="C169" s="92">
        <v>500000</v>
      </c>
    </row>
    <row r="170" spans="1:4" ht="28.5" customHeight="1">
      <c r="A170" s="55">
        <v>2516002</v>
      </c>
      <c r="B170" s="46" t="s">
        <v>6192</v>
      </c>
      <c r="C170" s="92"/>
    </row>
    <row r="171" spans="1:4" ht="28.5" customHeight="1">
      <c r="A171" s="55">
        <v>2516003</v>
      </c>
      <c r="B171" s="46" t="s">
        <v>6195</v>
      </c>
      <c r="C171" s="92">
        <v>500000</v>
      </c>
    </row>
    <row r="172" spans="1:4" ht="28.5" customHeight="1">
      <c r="A172" s="55">
        <v>2516004</v>
      </c>
      <c r="B172" s="46" t="s">
        <v>6196</v>
      </c>
      <c r="C172" s="92"/>
    </row>
    <row r="173" spans="1:4" ht="28.5" customHeight="1">
      <c r="A173" s="55">
        <v>2516005</v>
      </c>
      <c r="B173" s="46" t="s">
        <v>6197</v>
      </c>
      <c r="C173" s="92">
        <v>500000</v>
      </c>
      <c r="D173" s="20">
        <f>100000+400000</f>
        <v>500000</v>
      </c>
    </row>
    <row r="174" spans="1:4" ht="28.5" customHeight="1">
      <c r="A174" s="55">
        <v>2516006</v>
      </c>
      <c r="B174" s="46" t="s">
        <v>6198</v>
      </c>
      <c r="C174" s="92">
        <v>500000</v>
      </c>
      <c r="D174" s="20">
        <f>100000+400000</f>
        <v>500000</v>
      </c>
    </row>
    <row r="175" spans="1:4" ht="39" customHeight="1">
      <c r="A175" s="55">
        <v>2516007</v>
      </c>
      <c r="B175" s="46" t="s">
        <v>6199</v>
      </c>
      <c r="C175" s="92">
        <v>300000</v>
      </c>
      <c r="D175" s="20">
        <f>100000+200000</f>
        <v>300000</v>
      </c>
    </row>
    <row r="176" spans="1:4" ht="28.5" customHeight="1">
      <c r="A176" s="55">
        <v>2516008</v>
      </c>
      <c r="B176" s="46" t="s">
        <v>6200</v>
      </c>
      <c r="C176" s="92"/>
    </row>
    <row r="177" spans="1:3" ht="28.5" customHeight="1">
      <c r="A177" s="55">
        <v>2516101</v>
      </c>
      <c r="B177" s="46" t="s">
        <v>6201</v>
      </c>
      <c r="C177" s="92"/>
    </row>
    <row r="178" spans="1:3" ht="28.5" customHeight="1">
      <c r="A178" s="55">
        <v>2516102</v>
      </c>
      <c r="B178" s="46" t="s">
        <v>6202</v>
      </c>
      <c r="C178" s="92"/>
    </row>
    <row r="179" spans="1:3" ht="28.5" customHeight="1">
      <c r="A179" s="55">
        <v>2516201</v>
      </c>
      <c r="B179" s="46" t="s">
        <v>6203</v>
      </c>
      <c r="C179" s="92"/>
    </row>
    <row r="180" spans="1:3" ht="28.5" customHeight="1">
      <c r="A180" s="55">
        <v>2516202</v>
      </c>
      <c r="B180" s="46" t="s">
        <v>6204</v>
      </c>
      <c r="C180" s="92"/>
    </row>
    <row r="181" spans="1:3" ht="28.5" customHeight="1">
      <c r="A181" s="55">
        <v>2516301</v>
      </c>
      <c r="B181" s="46" t="s">
        <v>6205</v>
      </c>
      <c r="C181" s="92">
        <v>500000</v>
      </c>
    </row>
    <row r="182" spans="1:3" ht="28.5" customHeight="1">
      <c r="A182" s="55">
        <v>2516302</v>
      </c>
      <c r="B182" s="46" t="s">
        <v>6206</v>
      </c>
      <c r="C182" s="92">
        <v>200000</v>
      </c>
    </row>
    <row r="183" spans="1:3" ht="28.5" customHeight="1">
      <c r="A183" s="55">
        <v>2516401</v>
      </c>
      <c r="B183" s="46" t="s">
        <v>6207</v>
      </c>
      <c r="C183" s="92">
        <v>400000</v>
      </c>
    </row>
    <row r="184" spans="1:3" ht="28.5" customHeight="1">
      <c r="A184" s="55">
        <v>2516501</v>
      </c>
      <c r="B184" s="46" t="s">
        <v>6208</v>
      </c>
      <c r="C184" s="92">
        <v>100000</v>
      </c>
    </row>
    <row r="185" spans="1:3" ht="28.5" customHeight="1">
      <c r="A185" s="55">
        <v>2516502</v>
      </c>
      <c r="B185" s="46" t="s">
        <v>6209</v>
      </c>
      <c r="C185" s="92">
        <v>200000</v>
      </c>
    </row>
    <row r="186" spans="1:3" ht="45" customHeight="1">
      <c r="A186" s="57">
        <v>251</v>
      </c>
      <c r="B186" s="58" t="s">
        <v>479</v>
      </c>
      <c r="C186" s="59">
        <f>SUM(C99:C185)</f>
        <v>199320720</v>
      </c>
    </row>
    <row r="187" spans="1:3" ht="35.25" customHeight="1">
      <c r="A187" s="52">
        <v>252</v>
      </c>
      <c r="B187" s="53" t="s">
        <v>4263</v>
      </c>
      <c r="C187" s="60"/>
    </row>
    <row r="188" spans="1:3" ht="28.5" customHeight="1">
      <c r="A188" s="55">
        <v>2521001</v>
      </c>
      <c r="B188" s="46" t="s">
        <v>6210</v>
      </c>
      <c r="C188" s="92">
        <v>1000000</v>
      </c>
    </row>
    <row r="189" spans="1:3" ht="28.5" customHeight="1">
      <c r="A189" s="55">
        <v>2521002</v>
      </c>
      <c r="B189" s="46" t="s">
        <v>6211</v>
      </c>
      <c r="C189" s="92">
        <v>1000000</v>
      </c>
    </row>
    <row r="190" spans="1:3" ht="28.5" customHeight="1">
      <c r="A190" s="55">
        <v>2521003</v>
      </c>
      <c r="B190" s="46" t="s">
        <v>6212</v>
      </c>
      <c r="C190" s="92">
        <v>100000</v>
      </c>
    </row>
    <row r="191" spans="1:3" ht="28.5" customHeight="1">
      <c r="A191" s="55">
        <v>2521004</v>
      </c>
      <c r="B191" s="46" t="s">
        <v>6213</v>
      </c>
      <c r="C191" s="92">
        <v>1000000</v>
      </c>
    </row>
    <row r="192" spans="1:3" ht="28.5" customHeight="1">
      <c r="A192" s="55">
        <v>2521005</v>
      </c>
      <c r="B192" s="46" t="s">
        <v>6214</v>
      </c>
      <c r="C192" s="92">
        <v>1000000</v>
      </c>
    </row>
    <row r="193" spans="1:4" ht="28.5" customHeight="1">
      <c r="A193" s="55">
        <v>2521006</v>
      </c>
      <c r="B193" s="46" t="s">
        <v>6215</v>
      </c>
      <c r="C193" s="92">
        <v>1000000</v>
      </c>
    </row>
    <row r="194" spans="1:4" ht="28.5" customHeight="1">
      <c r="A194" s="55">
        <v>2521007</v>
      </c>
      <c r="B194" s="46" t="s">
        <v>6216</v>
      </c>
      <c r="C194" s="92">
        <v>8000000</v>
      </c>
    </row>
    <row r="195" spans="1:4" ht="28.5" customHeight="1">
      <c r="A195" s="55">
        <v>2522001</v>
      </c>
      <c r="B195" s="46" t="s">
        <v>6269</v>
      </c>
      <c r="C195" s="92">
        <v>11000000</v>
      </c>
      <c r="D195" s="20">
        <f>8000000+3000000</f>
        <v>11000000</v>
      </c>
    </row>
    <row r="196" spans="1:4" ht="28.5" customHeight="1">
      <c r="A196" s="55">
        <v>2522002</v>
      </c>
      <c r="B196" s="46" t="s">
        <v>6270</v>
      </c>
      <c r="C196" s="92">
        <v>2000000</v>
      </c>
    </row>
    <row r="197" spans="1:4" ht="28.5" customHeight="1">
      <c r="A197" s="55">
        <v>2522003</v>
      </c>
      <c r="B197" s="46" t="s">
        <v>6271</v>
      </c>
      <c r="C197" s="92">
        <v>8000000</v>
      </c>
    </row>
    <row r="198" spans="1:4" ht="28.5" customHeight="1">
      <c r="A198" s="55">
        <v>2522004</v>
      </c>
      <c r="B198" s="46" t="s">
        <v>6272</v>
      </c>
      <c r="C198" s="92">
        <v>1000000</v>
      </c>
    </row>
    <row r="199" spans="1:4" ht="28.5" customHeight="1">
      <c r="A199" s="55">
        <v>2522005</v>
      </c>
      <c r="B199" s="46" t="s">
        <v>6273</v>
      </c>
      <c r="C199" s="92">
        <v>5000000</v>
      </c>
    </row>
    <row r="200" spans="1:4" ht="28.5" customHeight="1">
      <c r="A200" s="55">
        <v>2522006</v>
      </c>
      <c r="B200" s="46" t="s">
        <v>6217</v>
      </c>
      <c r="C200" s="92">
        <v>1000000</v>
      </c>
    </row>
    <row r="201" spans="1:4" ht="28.5" customHeight="1">
      <c r="A201" s="55">
        <v>2522007</v>
      </c>
      <c r="B201" s="46" t="s">
        <v>6218</v>
      </c>
      <c r="C201" s="92">
        <v>5000000</v>
      </c>
    </row>
    <row r="202" spans="1:4" ht="28.5" customHeight="1">
      <c r="A202" s="55">
        <v>2522008</v>
      </c>
      <c r="B202" s="46" t="s">
        <v>6219</v>
      </c>
      <c r="C202" s="92">
        <v>1000000</v>
      </c>
    </row>
    <row r="203" spans="1:4" ht="28.5" customHeight="1">
      <c r="A203" s="55">
        <v>2522009</v>
      </c>
      <c r="B203" s="46" t="s">
        <v>6220</v>
      </c>
      <c r="C203" s="92">
        <v>1000000</v>
      </c>
    </row>
    <row r="204" spans="1:4" ht="28.5" customHeight="1">
      <c r="A204" s="55">
        <v>2522010</v>
      </c>
      <c r="B204" s="46" t="s">
        <v>6221</v>
      </c>
      <c r="C204" s="92">
        <v>1000000</v>
      </c>
    </row>
    <row r="205" spans="1:4" ht="28.5" customHeight="1">
      <c r="A205" s="55">
        <v>2522011</v>
      </c>
      <c r="B205" s="46" t="s">
        <v>6224</v>
      </c>
      <c r="C205" s="92">
        <v>1000000</v>
      </c>
    </row>
    <row r="206" spans="1:4" ht="28.5" customHeight="1">
      <c r="A206" s="55">
        <v>2522012</v>
      </c>
      <c r="B206" s="46" t="s">
        <v>6222</v>
      </c>
      <c r="C206" s="92">
        <v>1000000</v>
      </c>
    </row>
    <row r="207" spans="1:4" ht="28.5" customHeight="1">
      <c r="A207" s="55">
        <v>2522013</v>
      </c>
      <c r="B207" s="46" t="s">
        <v>6223</v>
      </c>
      <c r="C207" s="92">
        <v>2000000</v>
      </c>
    </row>
    <row r="208" spans="1:4" ht="28.5" customHeight="1">
      <c r="A208" s="55">
        <v>2522014</v>
      </c>
      <c r="B208" s="46" t="s">
        <v>6225</v>
      </c>
      <c r="C208" s="92"/>
    </row>
    <row r="209" spans="1:4" ht="28.5" customHeight="1">
      <c r="A209" s="55">
        <v>2522015</v>
      </c>
      <c r="B209" s="46" t="s">
        <v>6226</v>
      </c>
      <c r="C209" s="92">
        <v>100000</v>
      </c>
    </row>
    <row r="210" spans="1:4" ht="28.5" customHeight="1">
      <c r="A210" s="55">
        <v>2522016</v>
      </c>
      <c r="B210" s="46" t="s">
        <v>6227</v>
      </c>
      <c r="C210" s="92">
        <v>1698140</v>
      </c>
    </row>
    <row r="211" spans="1:4" ht="28.5" customHeight="1">
      <c r="A211" s="55">
        <v>2523001</v>
      </c>
      <c r="B211" s="46" t="s">
        <v>6228</v>
      </c>
      <c r="C211" s="92">
        <v>1500000</v>
      </c>
      <c r="D211" s="20">
        <f>1000000+500000</f>
        <v>1500000</v>
      </c>
    </row>
    <row r="212" spans="1:4" ht="28.5" customHeight="1">
      <c r="A212" s="55">
        <v>2523002</v>
      </c>
      <c r="B212" s="46" t="s">
        <v>6229</v>
      </c>
      <c r="C212" s="92">
        <v>1200000</v>
      </c>
      <c r="D212" s="20">
        <f>1000000+200000</f>
        <v>1200000</v>
      </c>
    </row>
    <row r="213" spans="1:4" ht="28.5" customHeight="1">
      <c r="A213" s="55">
        <v>2523101</v>
      </c>
      <c r="B213" s="46" t="s">
        <v>6230</v>
      </c>
      <c r="C213" s="92">
        <v>1000000</v>
      </c>
    </row>
    <row r="214" spans="1:4" ht="28.5" customHeight="1">
      <c r="A214" s="55">
        <v>2523102</v>
      </c>
      <c r="B214" s="46" t="s">
        <v>6231</v>
      </c>
      <c r="C214" s="92">
        <v>1000000</v>
      </c>
    </row>
    <row r="215" spans="1:4" ht="28.5" customHeight="1">
      <c r="A215" s="55">
        <v>2523103</v>
      </c>
      <c r="B215" s="46" t="s">
        <v>6232</v>
      </c>
      <c r="C215" s="92">
        <v>1000000</v>
      </c>
    </row>
    <row r="216" spans="1:4" ht="28.5" customHeight="1">
      <c r="A216" s="55">
        <v>2523104</v>
      </c>
      <c r="B216" s="46" t="s">
        <v>6233</v>
      </c>
      <c r="C216" s="92"/>
    </row>
    <row r="217" spans="1:4" ht="28.5" customHeight="1">
      <c r="A217" s="55">
        <v>2523201</v>
      </c>
      <c r="B217" s="46" t="s">
        <v>6234</v>
      </c>
      <c r="C217" s="92">
        <v>1000000</v>
      </c>
    </row>
    <row r="218" spans="1:4" ht="28.5" customHeight="1">
      <c r="A218" s="57">
        <v>252</v>
      </c>
      <c r="B218" s="58" t="s">
        <v>480</v>
      </c>
      <c r="C218" s="59">
        <f>SUM(C188:C217)</f>
        <v>61598140</v>
      </c>
    </row>
    <row r="219" spans="1:4" ht="28.5" customHeight="1">
      <c r="A219" s="52">
        <v>253</v>
      </c>
      <c r="B219" s="53" t="s">
        <v>4345</v>
      </c>
      <c r="C219" s="54"/>
    </row>
    <row r="220" spans="1:4" ht="28.5" customHeight="1">
      <c r="A220" s="55">
        <v>2531001</v>
      </c>
      <c r="B220" s="46" t="s">
        <v>6235</v>
      </c>
      <c r="C220" s="92"/>
    </row>
    <row r="221" spans="1:4" ht="28.5" customHeight="1">
      <c r="A221" s="55">
        <v>2531002</v>
      </c>
      <c r="B221" s="46" t="s">
        <v>6236</v>
      </c>
      <c r="C221" s="92"/>
    </row>
    <row r="222" spans="1:4" ht="28.5" customHeight="1">
      <c r="A222" s="55">
        <v>2531003</v>
      </c>
      <c r="B222" s="46" t="s">
        <v>6239</v>
      </c>
      <c r="C222" s="92"/>
    </row>
    <row r="223" spans="1:4" ht="28.5" customHeight="1">
      <c r="A223" s="55">
        <v>2531004</v>
      </c>
      <c r="B223" s="46" t="s">
        <v>6237</v>
      </c>
      <c r="C223" s="92"/>
    </row>
    <row r="224" spans="1:4" ht="50.25" customHeight="1">
      <c r="A224" s="55">
        <v>2531005</v>
      </c>
      <c r="B224" s="46" t="s">
        <v>6275</v>
      </c>
      <c r="C224" s="92"/>
    </row>
    <row r="225" spans="1:3" ht="28.5" customHeight="1">
      <c r="A225" s="55">
        <v>2531006</v>
      </c>
      <c r="B225" s="46" t="s">
        <v>6241</v>
      </c>
      <c r="C225" s="92"/>
    </row>
    <row r="226" spans="1:3" ht="28.5" customHeight="1">
      <c r="A226" s="55">
        <v>2531007</v>
      </c>
      <c r="B226" s="46" t="s">
        <v>6242</v>
      </c>
      <c r="C226" s="92"/>
    </row>
    <row r="227" spans="1:3" ht="28.5" customHeight="1">
      <c r="A227" s="55">
        <v>2531008</v>
      </c>
      <c r="B227" s="46" t="s">
        <v>6243</v>
      </c>
      <c r="C227" s="92"/>
    </row>
    <row r="228" spans="1:3" ht="28.5" customHeight="1">
      <c r="A228" s="55">
        <v>2531009</v>
      </c>
      <c r="B228" s="46" t="s">
        <v>6238</v>
      </c>
      <c r="C228" s="92"/>
    </row>
    <row r="229" spans="1:3" ht="35.25" customHeight="1">
      <c r="A229" s="55">
        <v>2531010</v>
      </c>
      <c r="B229" s="46" t="s">
        <v>6244</v>
      </c>
      <c r="C229" s="92"/>
    </row>
    <row r="230" spans="1:3" ht="28.5" customHeight="1">
      <c r="A230" s="55">
        <v>2531011</v>
      </c>
      <c r="B230" s="46" t="s">
        <v>6245</v>
      </c>
      <c r="C230" s="92"/>
    </row>
    <row r="231" spans="1:3" ht="28.5" customHeight="1">
      <c r="A231" s="55">
        <v>2531012</v>
      </c>
      <c r="B231" s="46" t="s">
        <v>6246</v>
      </c>
      <c r="C231" s="92"/>
    </row>
    <row r="232" spans="1:3" ht="28.5" customHeight="1">
      <c r="A232" s="55">
        <v>2531013</v>
      </c>
      <c r="B232" s="46" t="s">
        <v>6247</v>
      </c>
      <c r="C232" s="92"/>
    </row>
    <row r="233" spans="1:3" ht="28.5" customHeight="1">
      <c r="A233" s="55">
        <v>2531014</v>
      </c>
      <c r="B233" s="46" t="s">
        <v>6248</v>
      </c>
      <c r="C233" s="92"/>
    </row>
    <row r="234" spans="1:3" ht="38.25" customHeight="1">
      <c r="A234" s="57">
        <v>253</v>
      </c>
      <c r="B234" s="58" t="s">
        <v>535</v>
      </c>
      <c r="C234" s="59">
        <f>SUM(C220:C233)</f>
        <v>0</v>
      </c>
    </row>
    <row r="235" spans="1:3" ht="28.5" customHeight="1">
      <c r="A235" s="52">
        <v>255</v>
      </c>
      <c r="B235" s="53" t="s">
        <v>4421</v>
      </c>
      <c r="C235" s="54"/>
    </row>
    <row r="236" spans="1:3" ht="61.5" customHeight="1">
      <c r="A236" s="60" t="s">
        <v>426</v>
      </c>
      <c r="B236" s="46" t="s">
        <v>6249</v>
      </c>
      <c r="C236" s="94"/>
    </row>
    <row r="237" spans="1:3" ht="61.5" customHeight="1">
      <c r="A237" s="60" t="s">
        <v>427</v>
      </c>
      <c r="B237" s="46" t="s">
        <v>6250</v>
      </c>
      <c r="C237" s="92"/>
    </row>
    <row r="238" spans="1:3" ht="61.5" customHeight="1">
      <c r="A238" s="60" t="s">
        <v>428</v>
      </c>
      <c r="B238" s="46" t="s">
        <v>6251</v>
      </c>
      <c r="C238" s="92"/>
    </row>
    <row r="239" spans="1:3" ht="61.5" customHeight="1">
      <c r="A239" s="60" t="s">
        <v>429</v>
      </c>
      <c r="B239" s="46" t="s">
        <v>6252</v>
      </c>
      <c r="C239" s="92"/>
    </row>
    <row r="240" spans="1:3" ht="61.5" customHeight="1">
      <c r="A240" s="60" t="s">
        <v>430</v>
      </c>
      <c r="B240" s="46" t="s">
        <v>6253</v>
      </c>
      <c r="C240" s="92"/>
    </row>
    <row r="241" spans="1:4" ht="61.5" customHeight="1">
      <c r="A241" s="60" t="s">
        <v>431</v>
      </c>
      <c r="B241" s="46" t="s">
        <v>6254</v>
      </c>
      <c r="C241" s="92"/>
    </row>
    <row r="242" spans="1:4" ht="61.5" customHeight="1">
      <c r="A242" s="60" t="s">
        <v>432</v>
      </c>
      <c r="B242" s="46" t="s">
        <v>6255</v>
      </c>
      <c r="C242" s="92"/>
    </row>
    <row r="243" spans="1:4" ht="61.5" customHeight="1">
      <c r="A243" s="60" t="s">
        <v>433</v>
      </c>
      <c r="B243" s="46" t="s">
        <v>6256</v>
      </c>
      <c r="C243" s="92"/>
    </row>
    <row r="244" spans="1:4" ht="61.5" customHeight="1">
      <c r="A244" s="60" t="s">
        <v>434</v>
      </c>
      <c r="B244" s="46" t="s">
        <v>6257</v>
      </c>
      <c r="C244" s="92"/>
    </row>
    <row r="245" spans="1:4" ht="61.5" customHeight="1">
      <c r="A245" s="60" t="s">
        <v>435</v>
      </c>
      <c r="B245" s="46" t="s">
        <v>6258</v>
      </c>
      <c r="C245" s="92"/>
    </row>
    <row r="246" spans="1:4" ht="61.5" customHeight="1">
      <c r="A246" s="60" t="s">
        <v>436</v>
      </c>
      <c r="B246" s="46" t="s">
        <v>6260</v>
      </c>
      <c r="C246" s="92"/>
    </row>
    <row r="247" spans="1:4" ht="61.5" customHeight="1">
      <c r="A247" s="60" t="s">
        <v>437</v>
      </c>
      <c r="B247" s="46" t="s">
        <v>6259</v>
      </c>
      <c r="C247" s="92"/>
    </row>
    <row r="248" spans="1:4" ht="61.5" customHeight="1">
      <c r="A248" s="60" t="s">
        <v>438</v>
      </c>
      <c r="B248" s="46" t="s">
        <v>6261</v>
      </c>
      <c r="C248" s="92"/>
    </row>
    <row r="249" spans="1:4" ht="61.5" customHeight="1">
      <c r="A249" s="60" t="s">
        <v>439</v>
      </c>
      <c r="B249" s="46" t="s">
        <v>6262</v>
      </c>
      <c r="C249" s="92"/>
    </row>
    <row r="250" spans="1:4" ht="61.5" customHeight="1">
      <c r="A250" s="60" t="s">
        <v>440</v>
      </c>
      <c r="B250" s="46" t="s">
        <v>6263</v>
      </c>
      <c r="C250" s="92"/>
    </row>
    <row r="251" spans="1:4" ht="61.5" customHeight="1">
      <c r="A251" s="60" t="s">
        <v>441</v>
      </c>
      <c r="B251" s="46" t="s">
        <v>6264</v>
      </c>
      <c r="C251" s="92"/>
    </row>
    <row r="252" spans="1:4" ht="61.5" customHeight="1">
      <c r="A252" s="60" t="s">
        <v>442</v>
      </c>
      <c r="B252" s="46" t="s">
        <v>6265</v>
      </c>
      <c r="C252" s="92"/>
    </row>
    <row r="253" spans="1:4" ht="61.5" customHeight="1">
      <c r="A253" s="60" t="s">
        <v>443</v>
      </c>
      <c r="B253" s="46" t="s">
        <v>6266</v>
      </c>
      <c r="C253" s="92"/>
    </row>
    <row r="254" spans="1:4" ht="28.5" customHeight="1">
      <c r="A254" s="57">
        <v>255</v>
      </c>
      <c r="B254" s="58" t="s">
        <v>483</v>
      </c>
      <c r="C254" s="59">
        <f>SUM(C236:C253)</f>
        <v>0</v>
      </c>
    </row>
    <row r="255" spans="1:4" ht="43.5" customHeight="1">
      <c r="A255" s="52">
        <v>256</v>
      </c>
      <c r="B255" s="53" t="s">
        <v>6341</v>
      </c>
      <c r="C255" s="54"/>
    </row>
    <row r="256" spans="1:4" ht="28.5" customHeight="1">
      <c r="A256" s="60">
        <v>2561001</v>
      </c>
      <c r="B256" s="46" t="s">
        <v>6341</v>
      </c>
      <c r="C256" s="202">
        <v>486400</v>
      </c>
      <c r="D256" s="20">
        <f>200000+86400+100000+100000</f>
        <v>486400</v>
      </c>
    </row>
    <row r="257" spans="1:4" ht="48" customHeight="1">
      <c r="A257" s="57">
        <v>256</v>
      </c>
      <c r="B257" s="58" t="s">
        <v>6344</v>
      </c>
      <c r="C257" s="59">
        <f>SUM(C256:C256)</f>
        <v>486400</v>
      </c>
    </row>
    <row r="258" spans="1:4" ht="43.5" customHeight="1">
      <c r="A258" s="52">
        <v>260</v>
      </c>
      <c r="B258" s="53" t="s">
        <v>4518</v>
      </c>
      <c r="C258" s="54"/>
    </row>
    <row r="259" spans="1:4" ht="28.5" customHeight="1">
      <c r="A259" s="60">
        <v>2601001</v>
      </c>
      <c r="B259" s="119" t="s">
        <v>4520</v>
      </c>
      <c r="C259" s="92"/>
    </row>
    <row r="260" spans="1:4" ht="28.5" customHeight="1">
      <c r="A260" s="60">
        <v>2602001</v>
      </c>
      <c r="B260" s="119" t="s">
        <v>6342</v>
      </c>
      <c r="C260" s="92"/>
    </row>
    <row r="261" spans="1:4" ht="28.5" customHeight="1">
      <c r="A261" s="60">
        <v>2603001</v>
      </c>
      <c r="B261" s="119" t="s">
        <v>6343</v>
      </c>
      <c r="C261" s="92"/>
    </row>
    <row r="262" spans="1:4" ht="48" customHeight="1">
      <c r="A262" s="57">
        <v>260</v>
      </c>
      <c r="B262" s="58" t="s">
        <v>6345</v>
      </c>
      <c r="C262" s="59">
        <f>SUM(C259:C261)</f>
        <v>0</v>
      </c>
    </row>
    <row r="263" spans="1:4" ht="28.5" customHeight="1">
      <c r="A263" s="57">
        <v>410</v>
      </c>
      <c r="B263" s="58" t="s">
        <v>6048</v>
      </c>
      <c r="C263" s="59"/>
    </row>
    <row r="264" spans="1:4" ht="28.5" customHeight="1">
      <c r="A264" s="31" t="s">
        <v>453</v>
      </c>
      <c r="B264" s="31" t="s">
        <v>4626</v>
      </c>
      <c r="C264" s="95">
        <v>300000</v>
      </c>
    </row>
    <row r="265" spans="1:4" ht="28.5" customHeight="1">
      <c r="A265" s="31" t="s">
        <v>454</v>
      </c>
      <c r="B265" s="31" t="s">
        <v>3169</v>
      </c>
      <c r="C265" s="95">
        <v>5000000</v>
      </c>
      <c r="D265" s="20">
        <f>1000000+800000+2100000+1100000</f>
        <v>5000000</v>
      </c>
    </row>
    <row r="266" spans="1:4" ht="28.5" customHeight="1">
      <c r="A266" s="31" t="s">
        <v>455</v>
      </c>
      <c r="B266" s="31" t="s">
        <v>4290</v>
      </c>
      <c r="C266" s="95">
        <v>14900000</v>
      </c>
      <c r="D266" s="20">
        <f>13000000+600000+3000000</f>
        <v>16600000</v>
      </c>
    </row>
    <row r="267" spans="1:4" ht="28.5" customHeight="1">
      <c r="A267" s="31" t="s">
        <v>456</v>
      </c>
      <c r="B267" s="31" t="s">
        <v>4294</v>
      </c>
      <c r="C267" s="95">
        <v>7500000</v>
      </c>
    </row>
    <row r="268" spans="1:4" ht="36" customHeight="1">
      <c r="A268" s="31" t="s">
        <v>457</v>
      </c>
      <c r="B268" s="31" t="s">
        <v>3185</v>
      </c>
      <c r="C268" s="95">
        <v>1500000</v>
      </c>
      <c r="D268" s="20">
        <f>500000+1000000</f>
        <v>1500000</v>
      </c>
    </row>
    <row r="269" spans="1:4" ht="36" customHeight="1">
      <c r="A269" s="31" t="s">
        <v>458</v>
      </c>
      <c r="B269" s="19" t="s">
        <v>5639</v>
      </c>
      <c r="C269" s="95">
        <v>3500000</v>
      </c>
      <c r="D269" s="20">
        <f>2900000+600000</f>
        <v>3500000</v>
      </c>
    </row>
    <row r="270" spans="1:4" ht="34.5" customHeight="1">
      <c r="A270" s="31" t="s">
        <v>459</v>
      </c>
      <c r="B270" s="31" t="s">
        <v>3191</v>
      </c>
      <c r="C270" s="95">
        <v>4000000</v>
      </c>
      <c r="D270" s="20">
        <f>3000000+1000000</f>
        <v>4000000</v>
      </c>
    </row>
    <row r="271" spans="1:4" ht="36" customHeight="1">
      <c r="A271" s="31" t="s">
        <v>460</v>
      </c>
      <c r="B271" s="31" t="s">
        <v>4783</v>
      </c>
      <c r="C271" s="95">
        <v>800000</v>
      </c>
      <c r="D271" s="20">
        <f>500000+300000</f>
        <v>800000</v>
      </c>
    </row>
    <row r="272" spans="1:4" ht="36" customHeight="1">
      <c r="A272" s="31" t="s">
        <v>461</v>
      </c>
      <c r="B272" s="31" t="s">
        <v>3205</v>
      </c>
      <c r="C272" s="95">
        <v>4000000</v>
      </c>
      <c r="D272" s="20">
        <f>3000000+1000000</f>
        <v>4000000</v>
      </c>
    </row>
    <row r="273" spans="1:4" ht="34.5" customHeight="1">
      <c r="A273" s="31" t="s">
        <v>462</v>
      </c>
      <c r="B273" s="31" t="s">
        <v>3198</v>
      </c>
      <c r="C273" s="95">
        <v>1700000</v>
      </c>
      <c r="D273" s="20">
        <f>1200000+500000</f>
        <v>1700000</v>
      </c>
    </row>
    <row r="274" spans="1:4" ht="32.25" customHeight="1">
      <c r="A274" s="31" t="s">
        <v>463</v>
      </c>
      <c r="B274" s="31" t="s">
        <v>4777</v>
      </c>
      <c r="C274" s="95">
        <v>138000</v>
      </c>
    </row>
    <row r="275" spans="1:4" ht="28.5" customHeight="1">
      <c r="A275" s="41" t="s">
        <v>306</v>
      </c>
      <c r="B275" s="42"/>
      <c r="C275" s="43">
        <f>SUM(C264:C274)</f>
        <v>43338000</v>
      </c>
    </row>
    <row r="276" spans="1:4" ht="28.5" customHeight="1">
      <c r="A276" s="31">
        <v>1</v>
      </c>
      <c r="B276" s="19" t="s">
        <v>6593</v>
      </c>
      <c r="C276" s="26">
        <f>C97+C186+C218+C234+C254+C257+C262</f>
        <v>294205400</v>
      </c>
    </row>
    <row r="277" spans="1:4" ht="28.5" customHeight="1">
      <c r="A277" s="31">
        <v>2</v>
      </c>
      <c r="B277" s="19" t="s">
        <v>6594</v>
      </c>
      <c r="C277" s="26">
        <f>C275</f>
        <v>43338000</v>
      </c>
    </row>
    <row r="278" spans="1:4" ht="28.5" customHeight="1">
      <c r="A278" s="31"/>
      <c r="B278" s="19" t="s">
        <v>6595</v>
      </c>
      <c r="C278" s="26">
        <f>C276+C277</f>
        <v>337543400</v>
      </c>
    </row>
  </sheetData>
  <autoFilter ref="A1:C278"/>
  <pageMargins left="1.07" right="0.31496062992125984" top="0.35433070866141736" bottom="0.35433070866141736" header="0.31496062992125984" footer="0.31496062992125984"/>
  <pageSetup orientation="landscape" r:id="rId1"/>
</worksheet>
</file>

<file path=xl/worksheets/sheet13.xml><?xml version="1.0" encoding="utf-8"?>
<worksheet xmlns="http://schemas.openxmlformats.org/spreadsheetml/2006/main" xmlns:r="http://schemas.openxmlformats.org/officeDocument/2006/relationships">
  <sheetPr>
    <tabColor rgb="FFC00000"/>
  </sheetPr>
  <dimension ref="A1:L49"/>
  <sheetViews>
    <sheetView topLeftCell="A12" workbookViewId="0">
      <selection activeCell="L11" sqref="L11"/>
    </sheetView>
  </sheetViews>
  <sheetFormatPr defaultColWidth="9.140625" defaultRowHeight="27" customHeight="1"/>
  <cols>
    <col min="2" max="2" width="38.28515625" customWidth="1"/>
    <col min="10" max="10" width="12.7109375" customWidth="1"/>
  </cols>
  <sheetData>
    <row r="1" spans="1:12" ht="27" customHeight="1">
      <c r="A1" s="287" t="s">
        <v>6276</v>
      </c>
      <c r="B1" s="287"/>
      <c r="C1" s="287"/>
      <c r="D1" s="287"/>
      <c r="E1" s="287"/>
      <c r="F1" s="287"/>
      <c r="G1" s="287"/>
      <c r="H1" s="287"/>
      <c r="I1" s="287"/>
      <c r="J1" s="287"/>
      <c r="K1" s="288"/>
    </row>
    <row r="2" spans="1:12" ht="27" customHeight="1" thickBot="1">
      <c r="A2" s="289" t="s">
        <v>6588</v>
      </c>
      <c r="B2" s="289"/>
      <c r="C2" s="289"/>
      <c r="D2" s="289"/>
      <c r="E2" s="289"/>
      <c r="F2" s="289"/>
      <c r="G2" s="289"/>
      <c r="H2" s="289"/>
      <c r="I2" s="289"/>
      <c r="J2" s="289"/>
      <c r="K2" s="288"/>
    </row>
    <row r="3" spans="1:12" ht="27" customHeight="1">
      <c r="A3" t="s">
        <v>6277</v>
      </c>
      <c r="C3" s="290" t="s">
        <v>6278</v>
      </c>
      <c r="D3" s="290"/>
      <c r="E3" s="290"/>
      <c r="F3" s="291" t="s">
        <v>6279</v>
      </c>
      <c r="G3" s="291"/>
      <c r="H3" s="291"/>
      <c r="I3" s="292" t="s">
        <v>6280</v>
      </c>
      <c r="J3" s="292" t="s">
        <v>6281</v>
      </c>
      <c r="K3" s="13"/>
    </row>
    <row r="4" spans="1:12" ht="37.5" customHeight="1">
      <c r="A4" s="99" t="s">
        <v>6282</v>
      </c>
      <c r="B4" s="99" t="s">
        <v>6283</v>
      </c>
      <c r="C4" s="138" t="s">
        <v>6578</v>
      </c>
      <c r="D4" s="138" t="s">
        <v>6577</v>
      </c>
      <c r="E4" s="138" t="s">
        <v>6576</v>
      </c>
      <c r="F4" s="138" t="s">
        <v>6578</v>
      </c>
      <c r="G4" s="138" t="s">
        <v>6577</v>
      </c>
      <c r="H4" s="138" t="s">
        <v>6576</v>
      </c>
      <c r="I4" s="293"/>
      <c r="J4" s="293"/>
      <c r="K4" s="13"/>
    </row>
    <row r="5" spans="1:12" ht="36" customHeight="1">
      <c r="A5" s="99" t="s">
        <v>5778</v>
      </c>
      <c r="B5" s="99" t="s">
        <v>5941</v>
      </c>
      <c r="C5" s="135" t="s">
        <v>5942</v>
      </c>
      <c r="D5" s="135" t="s">
        <v>5779</v>
      </c>
      <c r="E5" s="135" t="s">
        <v>5780</v>
      </c>
      <c r="F5" s="135" t="s">
        <v>5781</v>
      </c>
      <c r="G5" s="135" t="s">
        <v>6287</v>
      </c>
      <c r="H5" s="135" t="s">
        <v>6288</v>
      </c>
      <c r="I5" s="135" t="s">
        <v>6289</v>
      </c>
      <c r="J5" s="135" t="s">
        <v>6290</v>
      </c>
      <c r="K5" s="13"/>
    </row>
    <row r="6" spans="1:12" ht="34.5" customHeight="1">
      <c r="A6" s="281" t="s">
        <v>6297</v>
      </c>
      <c r="B6" s="282"/>
      <c r="C6" s="282"/>
      <c r="D6" s="282"/>
      <c r="E6" s="282"/>
      <c r="F6" s="282"/>
      <c r="G6" s="282"/>
      <c r="H6" s="282"/>
      <c r="I6" s="282"/>
      <c r="J6" s="283"/>
      <c r="K6" s="13"/>
    </row>
    <row r="7" spans="1:12" ht="27" customHeight="1">
      <c r="A7" s="11" t="s">
        <v>2880</v>
      </c>
      <c r="B7" s="99" t="s">
        <v>5845</v>
      </c>
      <c r="C7" s="95"/>
      <c r="D7" s="95"/>
      <c r="E7" s="95"/>
      <c r="F7" s="11">
        <v>1</v>
      </c>
      <c r="G7" s="11">
        <f t="shared" ref="G7:H9" si="0">IF(C7=0,0,D7/C7)</f>
        <v>0</v>
      </c>
      <c r="H7" s="11">
        <f t="shared" si="0"/>
        <v>0</v>
      </c>
      <c r="I7" s="11">
        <f>(H7+G7)/2</f>
        <v>0</v>
      </c>
      <c r="J7" s="11">
        <f>E7*I7</f>
        <v>0</v>
      </c>
    </row>
    <row r="8" spans="1:12" ht="27" customHeight="1">
      <c r="A8" s="11" t="s">
        <v>2881</v>
      </c>
      <c r="B8" s="99" t="s">
        <v>5844</v>
      </c>
      <c r="C8" s="95"/>
      <c r="D8" s="95"/>
      <c r="E8" s="95"/>
      <c r="F8" s="11">
        <v>1</v>
      </c>
      <c r="G8" s="11">
        <f t="shared" si="0"/>
        <v>0</v>
      </c>
      <c r="H8" s="11">
        <f t="shared" si="0"/>
        <v>0</v>
      </c>
      <c r="I8" s="11">
        <f>(H8+G8)/2</f>
        <v>0</v>
      </c>
      <c r="J8" s="11">
        <f>E8*I8</f>
        <v>0</v>
      </c>
    </row>
    <row r="9" spans="1:12" ht="27" customHeight="1">
      <c r="A9" s="11" t="s">
        <v>2882</v>
      </c>
      <c r="B9" s="99" t="s">
        <v>5846</v>
      </c>
      <c r="C9" s="95"/>
      <c r="D9" s="95"/>
      <c r="E9" s="95"/>
      <c r="F9" s="11">
        <v>1</v>
      </c>
      <c r="G9" s="11">
        <f t="shared" si="0"/>
        <v>0</v>
      </c>
      <c r="H9" s="11">
        <f t="shared" si="0"/>
        <v>0</v>
      </c>
      <c r="I9" s="11">
        <f>(H9+G9)/2</f>
        <v>0</v>
      </c>
      <c r="J9" s="11">
        <f>E9*I9</f>
        <v>0</v>
      </c>
    </row>
    <row r="10" spans="1:12" ht="27" customHeight="1">
      <c r="A10" s="11" t="s">
        <v>2883</v>
      </c>
      <c r="B10" s="99" t="s">
        <v>5847</v>
      </c>
      <c r="C10" s="95"/>
      <c r="D10" s="95"/>
      <c r="E10" s="95"/>
      <c r="F10" s="11">
        <v>1</v>
      </c>
      <c r="G10" s="11">
        <f>IF(C10=0,0,D10/C10)</f>
        <v>0</v>
      </c>
      <c r="H10" s="11">
        <f>IF(D10=0,0,E10/D10)</f>
        <v>0</v>
      </c>
      <c r="I10" s="11">
        <f>(H10+G10)/2</f>
        <v>0</v>
      </c>
      <c r="J10" s="11">
        <f>E10*I10</f>
        <v>0</v>
      </c>
    </row>
    <row r="11" spans="1:12" ht="27" customHeight="1">
      <c r="A11" s="11" t="s">
        <v>2884</v>
      </c>
      <c r="B11" s="136" t="s">
        <v>5848</v>
      </c>
      <c r="C11" s="104"/>
      <c r="D11" s="104"/>
      <c r="E11" s="104"/>
      <c r="F11" s="11">
        <v>1</v>
      </c>
      <c r="G11" s="11">
        <f t="shared" ref="G11:H49" si="1">IF(C11=0,0,D11/C11)</f>
        <v>0</v>
      </c>
      <c r="H11" s="11">
        <f t="shared" si="1"/>
        <v>0</v>
      </c>
      <c r="I11" s="11">
        <f t="shared" ref="I11:I49" si="2">(G11+H11)/2</f>
        <v>0</v>
      </c>
      <c r="J11" s="11">
        <f t="shared" ref="J11:J49" si="3">E11*I11</f>
        <v>0</v>
      </c>
    </row>
    <row r="12" spans="1:12" ht="27" customHeight="1">
      <c r="A12" s="11" t="s">
        <v>2885</v>
      </c>
      <c r="B12" s="136" t="s">
        <v>5849</v>
      </c>
      <c r="C12" s="95"/>
      <c r="D12" s="95"/>
      <c r="E12" s="95"/>
      <c r="F12" s="11">
        <v>1</v>
      </c>
      <c r="G12" s="11">
        <f t="shared" si="1"/>
        <v>0</v>
      </c>
      <c r="H12" s="11">
        <f t="shared" si="1"/>
        <v>0</v>
      </c>
      <c r="I12" s="11">
        <f t="shared" si="2"/>
        <v>0</v>
      </c>
      <c r="J12" s="11">
        <f t="shared" si="3"/>
        <v>0</v>
      </c>
    </row>
    <row r="13" spans="1:12" ht="27" customHeight="1">
      <c r="A13" s="11" t="s">
        <v>2886</v>
      </c>
      <c r="B13" s="136" t="s">
        <v>5850</v>
      </c>
      <c r="C13" s="95"/>
      <c r="D13" s="95"/>
      <c r="E13" s="95"/>
      <c r="F13" s="11">
        <v>1</v>
      </c>
      <c r="G13" s="11">
        <f t="shared" si="1"/>
        <v>0</v>
      </c>
      <c r="H13" s="11">
        <f t="shared" si="1"/>
        <v>0</v>
      </c>
      <c r="I13" s="11">
        <f t="shared" si="2"/>
        <v>0</v>
      </c>
      <c r="J13" s="11">
        <f t="shared" si="3"/>
        <v>0</v>
      </c>
    </row>
    <row r="14" spans="1:12" ht="27" customHeight="1">
      <c r="A14" s="11" t="s">
        <v>2887</v>
      </c>
      <c r="B14" s="136" t="s">
        <v>5851</v>
      </c>
      <c r="C14" s="139"/>
      <c r="D14" s="139"/>
      <c r="E14" s="139"/>
      <c r="F14" s="11">
        <v>1</v>
      </c>
      <c r="G14" s="11">
        <f t="shared" si="1"/>
        <v>0</v>
      </c>
      <c r="H14" s="11">
        <f t="shared" si="1"/>
        <v>0</v>
      </c>
      <c r="I14" s="11">
        <f t="shared" si="2"/>
        <v>0</v>
      </c>
      <c r="J14" s="11">
        <f t="shared" si="3"/>
        <v>0</v>
      </c>
      <c r="K14" s="20"/>
      <c r="L14" s="20"/>
    </row>
    <row r="15" spans="1:12" ht="27" customHeight="1">
      <c r="A15" s="284" t="s">
        <v>6298</v>
      </c>
      <c r="B15" s="285"/>
      <c r="C15" s="285"/>
      <c r="D15" s="285"/>
      <c r="E15" s="285"/>
      <c r="F15" s="285"/>
      <c r="G15" s="285"/>
      <c r="H15" s="285"/>
      <c r="I15" s="285"/>
      <c r="J15" s="286"/>
      <c r="K15" s="20"/>
      <c r="L15" s="20"/>
    </row>
    <row r="16" spans="1:12" s="20" customFormat="1" ht="36.75" customHeight="1">
      <c r="A16" s="31" t="s">
        <v>2888</v>
      </c>
      <c r="B16" s="137" t="s">
        <v>5743</v>
      </c>
      <c r="C16" s="139"/>
      <c r="D16" s="139"/>
      <c r="E16" s="139"/>
      <c r="F16" s="11">
        <v>1</v>
      </c>
      <c r="G16" s="11">
        <f t="shared" si="1"/>
        <v>0</v>
      </c>
      <c r="H16" s="11">
        <f t="shared" si="1"/>
        <v>0</v>
      </c>
      <c r="I16" s="11">
        <f t="shared" si="2"/>
        <v>0</v>
      </c>
      <c r="J16" s="11">
        <f t="shared" si="3"/>
        <v>0</v>
      </c>
    </row>
    <row r="17" spans="1:12" s="20" customFormat="1" ht="27" customHeight="1">
      <c r="A17" s="31" t="s">
        <v>2889</v>
      </c>
      <c r="B17" s="137" t="s">
        <v>6291</v>
      </c>
      <c r="C17" s="139"/>
      <c r="D17" s="139"/>
      <c r="E17" s="139"/>
      <c r="F17" s="11">
        <v>1</v>
      </c>
      <c r="G17" s="11">
        <f t="shared" si="1"/>
        <v>0</v>
      </c>
      <c r="H17" s="11">
        <f t="shared" si="1"/>
        <v>0</v>
      </c>
      <c r="I17" s="11">
        <f t="shared" si="2"/>
        <v>0</v>
      </c>
      <c r="J17" s="11">
        <f t="shared" si="3"/>
        <v>0</v>
      </c>
    </row>
    <row r="18" spans="1:12" s="20" customFormat="1" ht="27" customHeight="1">
      <c r="A18" s="31" t="s">
        <v>2890</v>
      </c>
      <c r="B18" s="137" t="s">
        <v>6292</v>
      </c>
      <c r="C18" s="139"/>
      <c r="D18" s="139"/>
      <c r="E18" s="139"/>
      <c r="F18" s="11">
        <v>1</v>
      </c>
      <c r="G18" s="11">
        <f t="shared" si="1"/>
        <v>0</v>
      </c>
      <c r="H18" s="11">
        <f t="shared" si="1"/>
        <v>0</v>
      </c>
      <c r="I18" s="11">
        <f t="shared" si="2"/>
        <v>0</v>
      </c>
      <c r="J18" s="11">
        <f t="shared" si="3"/>
        <v>0</v>
      </c>
    </row>
    <row r="19" spans="1:12" s="20" customFormat="1" ht="27" customHeight="1">
      <c r="A19" s="31" t="s">
        <v>2891</v>
      </c>
      <c r="B19" s="137" t="s">
        <v>5746</v>
      </c>
      <c r="C19" s="139"/>
      <c r="D19" s="139"/>
      <c r="E19" s="139"/>
      <c r="F19" s="11">
        <v>1</v>
      </c>
      <c r="G19" s="11">
        <f t="shared" si="1"/>
        <v>0</v>
      </c>
      <c r="H19" s="11">
        <f t="shared" si="1"/>
        <v>0</v>
      </c>
      <c r="I19" s="11">
        <f t="shared" si="2"/>
        <v>0</v>
      </c>
      <c r="J19" s="11">
        <f t="shared" si="3"/>
        <v>0</v>
      </c>
    </row>
    <row r="20" spans="1:12" s="20" customFormat="1" ht="27" customHeight="1">
      <c r="A20" s="31" t="s">
        <v>2892</v>
      </c>
      <c r="B20" s="137" t="s">
        <v>5747</v>
      </c>
      <c r="C20" s="140"/>
      <c r="D20" s="140"/>
      <c r="E20" s="140"/>
      <c r="F20" s="11">
        <v>1</v>
      </c>
      <c r="G20" s="11">
        <f t="shared" si="1"/>
        <v>0</v>
      </c>
      <c r="H20" s="11">
        <f t="shared" si="1"/>
        <v>0</v>
      </c>
      <c r="I20" s="11">
        <f t="shared" si="2"/>
        <v>0</v>
      </c>
      <c r="J20" s="11">
        <f t="shared" si="3"/>
        <v>0</v>
      </c>
      <c r="K20" s="40"/>
      <c r="L20" s="40"/>
    </row>
    <row r="21" spans="1:12" s="20" customFormat="1" ht="27" customHeight="1">
      <c r="A21" s="31" t="s">
        <v>2893</v>
      </c>
      <c r="B21" s="137" t="s">
        <v>5748</v>
      </c>
      <c r="C21" s="139"/>
      <c r="D21" s="139"/>
      <c r="E21" s="139"/>
      <c r="F21" s="11">
        <v>1</v>
      </c>
      <c r="G21" s="11">
        <f t="shared" si="1"/>
        <v>0</v>
      </c>
      <c r="H21" s="11">
        <f t="shared" si="1"/>
        <v>0</v>
      </c>
      <c r="I21" s="11">
        <f t="shared" si="2"/>
        <v>0</v>
      </c>
      <c r="J21" s="11">
        <f t="shared" si="3"/>
        <v>0</v>
      </c>
    </row>
    <row r="22" spans="1:12" s="20" customFormat="1" ht="27" customHeight="1">
      <c r="A22" s="31" t="s">
        <v>2894</v>
      </c>
      <c r="B22" s="137" t="s">
        <v>5749</v>
      </c>
      <c r="C22" s="139"/>
      <c r="D22" s="139"/>
      <c r="E22" s="139"/>
      <c r="F22" s="11">
        <v>1</v>
      </c>
      <c r="G22" s="11">
        <f t="shared" si="1"/>
        <v>0</v>
      </c>
      <c r="H22" s="11">
        <f t="shared" si="1"/>
        <v>0</v>
      </c>
      <c r="I22" s="11">
        <f t="shared" si="2"/>
        <v>0</v>
      </c>
      <c r="J22" s="11">
        <f t="shared" si="3"/>
        <v>0</v>
      </c>
    </row>
    <row r="23" spans="1:12" s="20" customFormat="1" ht="27" customHeight="1">
      <c r="A23" s="31" t="s">
        <v>2895</v>
      </c>
      <c r="B23" s="137" t="s">
        <v>5750</v>
      </c>
      <c r="C23" s="139"/>
      <c r="D23" s="139"/>
      <c r="E23" s="139"/>
      <c r="F23" s="11">
        <v>1</v>
      </c>
      <c r="G23" s="11">
        <f t="shared" si="1"/>
        <v>0</v>
      </c>
      <c r="H23" s="11">
        <f t="shared" si="1"/>
        <v>0</v>
      </c>
      <c r="I23" s="11">
        <f t="shared" si="2"/>
        <v>0</v>
      </c>
      <c r="J23" s="11">
        <f t="shared" si="3"/>
        <v>0</v>
      </c>
    </row>
    <row r="24" spans="1:12" s="20" customFormat="1" ht="27" customHeight="1">
      <c r="A24" s="31" t="s">
        <v>2896</v>
      </c>
      <c r="B24" s="137" t="s">
        <v>6293</v>
      </c>
      <c r="C24" s="139"/>
      <c r="D24" s="139"/>
      <c r="E24" s="139"/>
      <c r="F24" s="11">
        <v>1</v>
      </c>
      <c r="G24" s="11">
        <f t="shared" si="1"/>
        <v>0</v>
      </c>
      <c r="H24" s="11">
        <f t="shared" si="1"/>
        <v>0</v>
      </c>
      <c r="I24" s="11">
        <f t="shared" si="2"/>
        <v>0</v>
      </c>
      <c r="J24" s="11">
        <f t="shared" si="3"/>
        <v>0</v>
      </c>
    </row>
    <row r="25" spans="1:12" s="20" customFormat="1" ht="27" customHeight="1">
      <c r="A25" s="31" t="s">
        <v>2897</v>
      </c>
      <c r="B25" s="137" t="s">
        <v>5752</v>
      </c>
      <c r="C25" s="139"/>
      <c r="D25" s="139"/>
      <c r="E25" s="139"/>
      <c r="F25" s="11">
        <v>1</v>
      </c>
      <c r="G25" s="11">
        <f t="shared" si="1"/>
        <v>0</v>
      </c>
      <c r="H25" s="11">
        <f t="shared" si="1"/>
        <v>0</v>
      </c>
      <c r="I25" s="11">
        <f t="shared" si="2"/>
        <v>0</v>
      </c>
      <c r="J25" s="11">
        <f t="shared" si="3"/>
        <v>0</v>
      </c>
    </row>
    <row r="26" spans="1:12" s="20" customFormat="1" ht="27" customHeight="1">
      <c r="A26" s="31" t="s">
        <v>2898</v>
      </c>
      <c r="B26" s="137" t="s">
        <v>5777</v>
      </c>
      <c r="C26" s="139"/>
      <c r="D26" s="139"/>
      <c r="E26" s="139"/>
      <c r="F26" s="11">
        <v>1</v>
      </c>
      <c r="G26" s="11">
        <f t="shared" si="1"/>
        <v>0</v>
      </c>
      <c r="H26" s="11">
        <f t="shared" si="1"/>
        <v>0</v>
      </c>
      <c r="I26" s="11">
        <f t="shared" si="2"/>
        <v>0</v>
      </c>
      <c r="J26" s="11">
        <f t="shared" si="3"/>
        <v>0</v>
      </c>
    </row>
    <row r="27" spans="1:12" s="20" customFormat="1" ht="27" customHeight="1">
      <c r="A27" s="31" t="s">
        <v>2899</v>
      </c>
      <c r="B27" s="137" t="s">
        <v>6294</v>
      </c>
      <c r="C27" s="139"/>
      <c r="D27" s="139"/>
      <c r="E27" s="139"/>
      <c r="F27" s="11">
        <v>1</v>
      </c>
      <c r="G27" s="11">
        <f t="shared" si="1"/>
        <v>0</v>
      </c>
      <c r="H27" s="11">
        <f t="shared" si="1"/>
        <v>0</v>
      </c>
      <c r="I27" s="11">
        <f t="shared" si="2"/>
        <v>0</v>
      </c>
      <c r="J27" s="11">
        <f t="shared" si="3"/>
        <v>0</v>
      </c>
    </row>
    <row r="28" spans="1:12" s="20" customFormat="1" ht="27" customHeight="1">
      <c r="A28" s="31" t="s">
        <v>2900</v>
      </c>
      <c r="B28" s="137" t="s">
        <v>5754</v>
      </c>
      <c r="C28" s="140"/>
      <c r="D28" s="140"/>
      <c r="E28" s="140"/>
      <c r="F28" s="11">
        <v>1</v>
      </c>
      <c r="G28" s="11">
        <f t="shared" si="1"/>
        <v>0</v>
      </c>
      <c r="H28" s="11">
        <f t="shared" si="1"/>
        <v>0</v>
      </c>
      <c r="I28" s="11">
        <f t="shared" si="2"/>
        <v>0</v>
      </c>
      <c r="J28" s="11">
        <f t="shared" si="3"/>
        <v>0</v>
      </c>
      <c r="K28" s="40"/>
      <c r="L28" s="40"/>
    </row>
    <row r="29" spans="1:12" s="20" customFormat="1" ht="27" customHeight="1">
      <c r="A29" s="31" t="s">
        <v>2901</v>
      </c>
      <c r="B29" s="137" t="s">
        <v>5755</v>
      </c>
      <c r="C29" s="139"/>
      <c r="D29" s="139"/>
      <c r="E29" s="139"/>
      <c r="F29" s="11">
        <v>1</v>
      </c>
      <c r="G29" s="11">
        <f t="shared" si="1"/>
        <v>0</v>
      </c>
      <c r="H29" s="11">
        <f t="shared" si="1"/>
        <v>0</v>
      </c>
      <c r="I29" s="11">
        <f t="shared" si="2"/>
        <v>0</v>
      </c>
      <c r="J29" s="11">
        <f t="shared" si="3"/>
        <v>0</v>
      </c>
    </row>
    <row r="30" spans="1:12" s="20" customFormat="1" ht="27" customHeight="1">
      <c r="A30" s="31" t="s">
        <v>2902</v>
      </c>
      <c r="B30" s="137" t="s">
        <v>5756</v>
      </c>
      <c r="C30" s="139"/>
      <c r="D30" s="139"/>
      <c r="E30" s="139"/>
      <c r="F30" s="11">
        <v>1</v>
      </c>
      <c r="G30" s="11">
        <f t="shared" si="1"/>
        <v>0</v>
      </c>
      <c r="H30" s="11">
        <f t="shared" si="1"/>
        <v>0</v>
      </c>
      <c r="I30" s="11">
        <f t="shared" si="2"/>
        <v>0</v>
      </c>
      <c r="J30" s="11">
        <f t="shared" si="3"/>
        <v>0</v>
      </c>
    </row>
    <row r="31" spans="1:12" s="20" customFormat="1" ht="27" customHeight="1">
      <c r="A31" s="31" t="s">
        <v>2903</v>
      </c>
      <c r="B31" s="137" t="s">
        <v>5757</v>
      </c>
      <c r="C31" s="139"/>
      <c r="D31" s="139"/>
      <c r="E31" s="139"/>
      <c r="F31" s="11">
        <v>1</v>
      </c>
      <c r="G31" s="11">
        <f t="shared" si="1"/>
        <v>0</v>
      </c>
      <c r="H31" s="11">
        <f t="shared" si="1"/>
        <v>0</v>
      </c>
      <c r="I31" s="11">
        <f t="shared" si="2"/>
        <v>0</v>
      </c>
      <c r="J31" s="11">
        <f t="shared" si="3"/>
        <v>0</v>
      </c>
    </row>
    <row r="32" spans="1:12" s="20" customFormat="1" ht="27" customHeight="1">
      <c r="A32" s="31" t="s">
        <v>2904</v>
      </c>
      <c r="B32" s="137" t="s">
        <v>6295</v>
      </c>
      <c r="C32" s="139"/>
      <c r="D32" s="139"/>
      <c r="E32" s="139"/>
      <c r="F32" s="11">
        <v>1</v>
      </c>
      <c r="G32" s="11">
        <f t="shared" si="1"/>
        <v>0</v>
      </c>
      <c r="H32" s="11">
        <f t="shared" si="1"/>
        <v>0</v>
      </c>
      <c r="I32" s="11">
        <f t="shared" si="2"/>
        <v>0</v>
      </c>
      <c r="J32" s="11">
        <f t="shared" si="3"/>
        <v>0</v>
      </c>
    </row>
    <row r="33" spans="1:12" s="20" customFormat="1" ht="27" customHeight="1">
      <c r="A33" s="31" t="s">
        <v>2905</v>
      </c>
      <c r="B33" s="137" t="s">
        <v>5759</v>
      </c>
      <c r="C33" s="139"/>
      <c r="D33" s="139"/>
      <c r="E33" s="139"/>
      <c r="F33" s="11">
        <v>1</v>
      </c>
      <c r="G33" s="11">
        <f t="shared" si="1"/>
        <v>0</v>
      </c>
      <c r="H33" s="11">
        <f t="shared" si="1"/>
        <v>0</v>
      </c>
      <c r="I33" s="11">
        <f t="shared" si="2"/>
        <v>0</v>
      </c>
      <c r="J33" s="11">
        <f t="shared" si="3"/>
        <v>0</v>
      </c>
    </row>
    <row r="34" spans="1:12" s="20" customFormat="1" ht="30.75" customHeight="1">
      <c r="A34" s="31" t="s">
        <v>2906</v>
      </c>
      <c r="B34" s="137" t="s">
        <v>6296</v>
      </c>
      <c r="C34" s="140"/>
      <c r="D34" s="140"/>
      <c r="E34" s="140"/>
      <c r="F34" s="11">
        <v>1</v>
      </c>
      <c r="G34" s="11">
        <f t="shared" si="1"/>
        <v>0</v>
      </c>
      <c r="H34" s="11">
        <f t="shared" si="1"/>
        <v>0</v>
      </c>
      <c r="I34" s="11">
        <f t="shared" si="2"/>
        <v>0</v>
      </c>
      <c r="J34" s="11">
        <f t="shared" si="3"/>
        <v>0</v>
      </c>
      <c r="K34" s="40"/>
      <c r="L34" s="40"/>
    </row>
    <row r="35" spans="1:12" s="20" customFormat="1" ht="27" customHeight="1">
      <c r="A35" s="31" t="s">
        <v>2907</v>
      </c>
      <c r="B35" s="137" t="s">
        <v>5251</v>
      </c>
      <c r="C35" s="140"/>
      <c r="D35" s="140"/>
      <c r="E35" s="140"/>
      <c r="F35" s="11">
        <v>1</v>
      </c>
      <c r="G35" s="11">
        <f t="shared" si="1"/>
        <v>0</v>
      </c>
      <c r="H35" s="11">
        <f t="shared" si="1"/>
        <v>0</v>
      </c>
      <c r="I35" s="11">
        <f t="shared" si="2"/>
        <v>0</v>
      </c>
      <c r="J35" s="11">
        <f t="shared" si="3"/>
        <v>0</v>
      </c>
      <c r="K35" s="40"/>
      <c r="L35" s="40"/>
    </row>
    <row r="36" spans="1:12" s="20" customFormat="1" ht="27" customHeight="1">
      <c r="A36" s="31" t="s">
        <v>2909</v>
      </c>
      <c r="B36" s="137" t="s">
        <v>5761</v>
      </c>
      <c r="C36" s="139"/>
      <c r="D36" s="139"/>
      <c r="E36" s="139"/>
      <c r="F36" s="11">
        <v>1</v>
      </c>
      <c r="G36" s="11">
        <f t="shared" si="1"/>
        <v>0</v>
      </c>
      <c r="H36" s="11">
        <f t="shared" si="1"/>
        <v>0</v>
      </c>
      <c r="I36" s="11">
        <f t="shared" si="2"/>
        <v>0</v>
      </c>
      <c r="J36" s="11">
        <f t="shared" si="3"/>
        <v>0</v>
      </c>
    </row>
    <row r="37" spans="1:12" s="20" customFormat="1" ht="27" customHeight="1">
      <c r="A37" s="31" t="s">
        <v>2910</v>
      </c>
      <c r="B37" s="137" t="s">
        <v>5762</v>
      </c>
      <c r="C37" s="139"/>
      <c r="D37" s="139"/>
      <c r="E37" s="139"/>
      <c r="F37" s="11">
        <v>1</v>
      </c>
      <c r="G37" s="11">
        <f t="shared" si="1"/>
        <v>0</v>
      </c>
      <c r="H37" s="11">
        <f t="shared" si="1"/>
        <v>0</v>
      </c>
      <c r="I37" s="11">
        <f t="shared" si="2"/>
        <v>0</v>
      </c>
      <c r="J37" s="11">
        <f t="shared" si="3"/>
        <v>0</v>
      </c>
    </row>
    <row r="38" spans="1:12" s="20" customFormat="1" ht="27" customHeight="1">
      <c r="A38" s="31" t="s">
        <v>2911</v>
      </c>
      <c r="B38" s="137" t="s">
        <v>5763</v>
      </c>
      <c r="C38" s="139"/>
      <c r="D38" s="139"/>
      <c r="E38" s="139"/>
      <c r="F38" s="11">
        <v>1</v>
      </c>
      <c r="G38" s="11">
        <f t="shared" si="1"/>
        <v>0</v>
      </c>
      <c r="H38" s="11">
        <f t="shared" si="1"/>
        <v>0</v>
      </c>
      <c r="I38" s="11">
        <f t="shared" si="2"/>
        <v>0</v>
      </c>
      <c r="J38" s="11">
        <f t="shared" si="3"/>
        <v>0</v>
      </c>
    </row>
    <row r="39" spans="1:12" s="20" customFormat="1" ht="27" customHeight="1">
      <c r="A39" s="31" t="s">
        <v>2912</v>
      </c>
      <c r="B39" s="137" t="s">
        <v>5764</v>
      </c>
      <c r="C39" s="140"/>
      <c r="D39" s="140"/>
      <c r="E39" s="140"/>
      <c r="F39" s="11">
        <v>1</v>
      </c>
      <c r="G39" s="11">
        <f t="shared" si="1"/>
        <v>0</v>
      </c>
      <c r="H39" s="11">
        <f t="shared" si="1"/>
        <v>0</v>
      </c>
      <c r="I39" s="11">
        <f t="shared" si="2"/>
        <v>0</v>
      </c>
      <c r="J39" s="11">
        <f t="shared" si="3"/>
        <v>0</v>
      </c>
      <c r="K39" s="40"/>
      <c r="L39" s="40"/>
    </row>
    <row r="40" spans="1:12" s="20" customFormat="1" ht="27" customHeight="1">
      <c r="A40" s="31" t="s">
        <v>2879</v>
      </c>
      <c r="B40" s="137" t="s">
        <v>5765</v>
      </c>
      <c r="C40" s="139"/>
      <c r="D40" s="139"/>
      <c r="E40" s="139"/>
      <c r="F40" s="11">
        <v>1</v>
      </c>
      <c r="G40" s="11">
        <f t="shared" si="1"/>
        <v>0</v>
      </c>
      <c r="H40" s="11">
        <f t="shared" si="1"/>
        <v>0</v>
      </c>
      <c r="I40" s="11">
        <f t="shared" si="2"/>
        <v>0</v>
      </c>
      <c r="J40" s="11">
        <f t="shared" si="3"/>
        <v>0</v>
      </c>
    </row>
    <row r="41" spans="1:12" s="20" customFormat="1" ht="27" customHeight="1">
      <c r="A41" s="31" t="s">
        <v>2913</v>
      </c>
      <c r="B41" s="137" t="s">
        <v>5766</v>
      </c>
      <c r="C41" s="139"/>
      <c r="D41" s="139"/>
      <c r="E41" s="139"/>
      <c r="F41" s="11">
        <v>1</v>
      </c>
      <c r="G41" s="11">
        <f t="shared" si="1"/>
        <v>0</v>
      </c>
      <c r="H41" s="11">
        <f t="shared" si="1"/>
        <v>0</v>
      </c>
      <c r="I41" s="11">
        <f t="shared" si="2"/>
        <v>0</v>
      </c>
      <c r="J41" s="11">
        <f t="shared" si="3"/>
        <v>0</v>
      </c>
    </row>
    <row r="42" spans="1:12" s="20" customFormat="1" ht="27" customHeight="1">
      <c r="A42" s="31" t="s">
        <v>2914</v>
      </c>
      <c r="B42" s="137" t="s">
        <v>5767</v>
      </c>
      <c r="C42" s="139"/>
      <c r="D42" s="139"/>
      <c r="E42" s="139"/>
      <c r="F42" s="11">
        <v>1</v>
      </c>
      <c r="G42" s="11">
        <f t="shared" si="1"/>
        <v>0</v>
      </c>
      <c r="H42" s="11">
        <f t="shared" si="1"/>
        <v>0</v>
      </c>
      <c r="I42" s="11">
        <f t="shared" si="2"/>
        <v>0</v>
      </c>
      <c r="J42" s="11">
        <f t="shared" si="3"/>
        <v>0</v>
      </c>
    </row>
    <row r="43" spans="1:12" s="20" customFormat="1" ht="27" customHeight="1">
      <c r="A43" s="31" t="s">
        <v>2915</v>
      </c>
      <c r="B43" s="137" t="s">
        <v>5768</v>
      </c>
      <c r="C43" s="140"/>
      <c r="D43" s="140"/>
      <c r="E43" s="140"/>
      <c r="F43" s="11">
        <v>1</v>
      </c>
      <c r="G43" s="11">
        <f t="shared" si="1"/>
        <v>0</v>
      </c>
      <c r="H43" s="11">
        <f t="shared" si="1"/>
        <v>0</v>
      </c>
      <c r="I43" s="11">
        <f t="shared" si="2"/>
        <v>0</v>
      </c>
      <c r="J43" s="11">
        <f t="shared" si="3"/>
        <v>0</v>
      </c>
      <c r="K43" s="40"/>
      <c r="L43" s="40"/>
    </row>
    <row r="44" spans="1:12" s="20" customFormat="1" ht="27" customHeight="1">
      <c r="A44" s="31" t="s">
        <v>2916</v>
      </c>
      <c r="B44" s="137" t="s">
        <v>5769</v>
      </c>
      <c r="C44" s="139"/>
      <c r="D44" s="139"/>
      <c r="E44" s="139"/>
      <c r="F44" s="11">
        <v>1</v>
      </c>
      <c r="G44" s="11">
        <f t="shared" si="1"/>
        <v>0</v>
      </c>
      <c r="H44" s="11">
        <f t="shared" si="1"/>
        <v>0</v>
      </c>
      <c r="I44" s="11">
        <f t="shared" si="2"/>
        <v>0</v>
      </c>
      <c r="J44" s="11">
        <f t="shared" si="3"/>
        <v>0</v>
      </c>
    </row>
    <row r="45" spans="1:12" s="20" customFormat="1" ht="27" customHeight="1">
      <c r="A45" s="31" t="s">
        <v>2917</v>
      </c>
      <c r="B45" s="137" t="s">
        <v>5770</v>
      </c>
      <c r="C45" s="139"/>
      <c r="D45" s="139"/>
      <c r="E45" s="139"/>
      <c r="F45" s="11">
        <v>1</v>
      </c>
      <c r="G45" s="11">
        <f t="shared" si="1"/>
        <v>0</v>
      </c>
      <c r="H45" s="11">
        <f t="shared" si="1"/>
        <v>0</v>
      </c>
      <c r="I45" s="11">
        <f t="shared" si="2"/>
        <v>0</v>
      </c>
      <c r="J45" s="11">
        <f t="shared" si="3"/>
        <v>0</v>
      </c>
    </row>
    <row r="46" spans="1:12" s="20" customFormat="1" ht="27" customHeight="1">
      <c r="A46" s="31" t="s">
        <v>2918</v>
      </c>
      <c r="B46" s="137" t="s">
        <v>5771</v>
      </c>
      <c r="C46" s="139"/>
      <c r="D46" s="139"/>
      <c r="E46" s="139"/>
      <c r="F46" s="11">
        <v>1</v>
      </c>
      <c r="G46" s="11">
        <f t="shared" si="1"/>
        <v>0</v>
      </c>
      <c r="H46" s="11">
        <f t="shared" si="1"/>
        <v>0</v>
      </c>
      <c r="I46" s="11">
        <f t="shared" si="2"/>
        <v>0</v>
      </c>
      <c r="J46" s="11">
        <f t="shared" si="3"/>
        <v>0</v>
      </c>
    </row>
    <row r="47" spans="1:12" s="20" customFormat="1" ht="27" customHeight="1">
      <c r="A47" s="31" t="s">
        <v>2919</v>
      </c>
      <c r="B47" s="137" t="s">
        <v>5772</v>
      </c>
      <c r="C47" s="139"/>
      <c r="D47" s="139"/>
      <c r="E47" s="139"/>
      <c r="F47" s="11">
        <v>1</v>
      </c>
      <c r="G47" s="11">
        <f t="shared" si="1"/>
        <v>0</v>
      </c>
      <c r="H47" s="11">
        <f t="shared" si="1"/>
        <v>0</v>
      </c>
      <c r="I47" s="11">
        <f t="shared" si="2"/>
        <v>0</v>
      </c>
      <c r="J47" s="11">
        <f t="shared" si="3"/>
        <v>0</v>
      </c>
    </row>
    <row r="48" spans="1:12" s="20" customFormat="1" ht="27" customHeight="1">
      <c r="A48" s="31" t="s">
        <v>2920</v>
      </c>
      <c r="B48" s="137" t="s">
        <v>5773</v>
      </c>
      <c r="C48" s="139"/>
      <c r="D48" s="139"/>
      <c r="E48" s="139"/>
      <c r="F48" s="11">
        <v>1</v>
      </c>
      <c r="G48" s="11">
        <f t="shared" si="1"/>
        <v>0</v>
      </c>
      <c r="H48" s="11">
        <f t="shared" si="1"/>
        <v>0</v>
      </c>
      <c r="I48" s="11">
        <f t="shared" si="2"/>
        <v>0</v>
      </c>
      <c r="J48" s="11">
        <f t="shared" si="3"/>
        <v>0</v>
      </c>
    </row>
    <row r="49" spans="1:12" s="20" customFormat="1" ht="27" customHeight="1">
      <c r="A49" s="31" t="s">
        <v>2921</v>
      </c>
      <c r="B49" s="137" t="s">
        <v>5456</v>
      </c>
      <c r="C49" s="140"/>
      <c r="D49" s="140"/>
      <c r="E49" s="140"/>
      <c r="F49" s="11">
        <v>1</v>
      </c>
      <c r="G49" s="11">
        <f t="shared" si="1"/>
        <v>0</v>
      </c>
      <c r="H49" s="11">
        <f t="shared" si="1"/>
        <v>0</v>
      </c>
      <c r="I49" s="11">
        <f t="shared" si="2"/>
        <v>0</v>
      </c>
      <c r="J49" s="11">
        <f t="shared" si="3"/>
        <v>0</v>
      </c>
      <c r="K49" s="40"/>
      <c r="L49" s="40"/>
    </row>
  </sheetData>
  <sheetProtection selectLockedCells="1"/>
  <mergeCells count="9">
    <mergeCell ref="A6:J6"/>
    <mergeCell ref="A15:J15"/>
    <mergeCell ref="A1:J1"/>
    <mergeCell ref="K1:K2"/>
    <mergeCell ref="A2:J2"/>
    <mergeCell ref="C3:E3"/>
    <mergeCell ref="F3:H3"/>
    <mergeCell ref="I3:I4"/>
    <mergeCell ref="J3:J4"/>
  </mergeCells>
  <pageMargins left="0.59" right="0.31496062992125984" top="0.35433070866141736" bottom="0.35433070866141736" header="0.31496062992125984" footer="0.31496062992125984"/>
  <pageSetup orientation="landscape" horizontalDpi="300" verticalDpi="300" r:id="rId1"/>
</worksheet>
</file>

<file path=xl/worksheets/sheet14.xml><?xml version="1.0" encoding="utf-8"?>
<worksheet xmlns="http://schemas.openxmlformats.org/spreadsheetml/2006/main" xmlns:r="http://schemas.openxmlformats.org/officeDocument/2006/relationships">
  <sheetPr>
    <tabColor rgb="FFC00000"/>
  </sheetPr>
  <dimension ref="A1:L58"/>
  <sheetViews>
    <sheetView view="pageBreakPreview" topLeftCell="A2" zoomScaleSheetLayoutView="100" workbookViewId="0">
      <selection activeCell="A2" sqref="A2:J2"/>
    </sheetView>
  </sheetViews>
  <sheetFormatPr defaultColWidth="9.140625" defaultRowHeight="15"/>
  <cols>
    <col min="2" max="2" width="41" customWidth="1"/>
    <col min="3" max="3" width="13.28515625" customWidth="1"/>
    <col min="4" max="4" width="14" customWidth="1"/>
    <col min="5" max="5" width="16.140625" customWidth="1"/>
    <col min="11" max="14" width="0" hidden="1" customWidth="1"/>
  </cols>
  <sheetData>
    <row r="1" spans="1:12" ht="28.5" customHeight="1">
      <c r="A1" s="294" t="s">
        <v>6299</v>
      </c>
      <c r="B1" s="294"/>
      <c r="C1" s="294"/>
      <c r="D1" s="294"/>
      <c r="E1" s="294"/>
      <c r="F1" s="294"/>
      <c r="G1" s="294"/>
      <c r="H1" s="294"/>
      <c r="I1" s="294"/>
      <c r="J1" s="294"/>
      <c r="K1" s="288"/>
    </row>
    <row r="2" spans="1:12" ht="28.5" customHeight="1">
      <c r="A2" s="294" t="s">
        <v>6589</v>
      </c>
      <c r="B2" s="294"/>
      <c r="C2" s="294"/>
      <c r="D2" s="294"/>
      <c r="E2" s="294"/>
      <c r="F2" s="294"/>
      <c r="G2" s="294"/>
      <c r="H2" s="294"/>
      <c r="I2" s="294"/>
      <c r="J2" s="294"/>
      <c r="K2" s="288"/>
    </row>
    <row r="3" spans="1:12" ht="15.75">
      <c r="A3" t="s">
        <v>6277</v>
      </c>
      <c r="C3" s="295" t="s">
        <v>6278</v>
      </c>
      <c r="D3" s="295"/>
      <c r="E3" s="295"/>
      <c r="F3" s="296" t="s">
        <v>6279</v>
      </c>
      <c r="G3" s="296"/>
      <c r="H3" s="296"/>
      <c r="I3" s="297" t="s">
        <v>6280</v>
      </c>
      <c r="J3" s="297" t="s">
        <v>6281</v>
      </c>
      <c r="K3" s="13"/>
    </row>
    <row r="4" spans="1:12" ht="55.5" customHeight="1">
      <c r="A4" s="99" t="s">
        <v>6282</v>
      </c>
      <c r="B4" s="99" t="s">
        <v>6283</v>
      </c>
      <c r="C4" s="138" t="s">
        <v>6578</v>
      </c>
      <c r="D4" s="138" t="s">
        <v>6577</v>
      </c>
      <c r="E4" s="138" t="s">
        <v>6576</v>
      </c>
      <c r="F4" s="138" t="s">
        <v>6578</v>
      </c>
      <c r="G4" s="138" t="s">
        <v>6577</v>
      </c>
      <c r="H4" s="138" t="s">
        <v>6576</v>
      </c>
      <c r="I4" s="298"/>
      <c r="J4" s="298"/>
      <c r="K4" s="13"/>
    </row>
    <row r="5" spans="1:12" ht="31.5">
      <c r="A5" s="99" t="s">
        <v>5778</v>
      </c>
      <c r="B5" s="99" t="s">
        <v>5941</v>
      </c>
      <c r="C5" s="135" t="s">
        <v>5942</v>
      </c>
      <c r="D5" s="135" t="s">
        <v>5779</v>
      </c>
      <c r="E5" s="135" t="s">
        <v>5780</v>
      </c>
      <c r="F5" s="135" t="s">
        <v>6300</v>
      </c>
      <c r="G5" s="135" t="s">
        <v>6287</v>
      </c>
      <c r="H5" s="135" t="s">
        <v>6288</v>
      </c>
      <c r="I5" s="135" t="s">
        <v>6289</v>
      </c>
      <c r="J5" s="135" t="s">
        <v>6290</v>
      </c>
      <c r="K5" s="13"/>
    </row>
    <row r="6" spans="1:12">
      <c r="A6" s="60" t="s">
        <v>2922</v>
      </c>
      <c r="B6" s="46" t="s">
        <v>6301</v>
      </c>
      <c r="C6" s="95"/>
      <c r="D6" s="95"/>
      <c r="E6" s="95"/>
      <c r="F6" s="11">
        <v>1</v>
      </c>
      <c r="G6" s="11">
        <f t="shared" ref="G6:H8" si="0">IF(C6=0,0,D6/C6)</f>
        <v>0</v>
      </c>
      <c r="H6" s="11">
        <f t="shared" si="0"/>
        <v>0</v>
      </c>
      <c r="I6" s="11">
        <f>(H6+G6)/2</f>
        <v>0</v>
      </c>
      <c r="J6" s="11">
        <f>E6*I6</f>
        <v>0</v>
      </c>
    </row>
    <row r="7" spans="1:12">
      <c r="A7" s="60" t="s">
        <v>2923</v>
      </c>
      <c r="B7" s="46" t="s">
        <v>5980</v>
      </c>
      <c r="C7" s="95"/>
      <c r="D7" s="95"/>
      <c r="E7" s="95"/>
      <c r="F7" s="11">
        <v>1</v>
      </c>
      <c r="G7" s="11">
        <f t="shared" si="0"/>
        <v>0</v>
      </c>
      <c r="H7" s="11">
        <f t="shared" si="0"/>
        <v>0</v>
      </c>
      <c r="I7" s="11">
        <f>(H7+G7)/2</f>
        <v>0</v>
      </c>
      <c r="J7" s="11">
        <f>E7*I7</f>
        <v>0</v>
      </c>
    </row>
    <row r="8" spans="1:12">
      <c r="A8" s="60" t="s">
        <v>2924</v>
      </c>
      <c r="B8" s="46" t="s">
        <v>5981</v>
      </c>
      <c r="C8" s="95"/>
      <c r="D8" s="95"/>
      <c r="E8" s="95"/>
      <c r="F8" s="11">
        <v>1</v>
      </c>
      <c r="G8" s="11">
        <f t="shared" si="0"/>
        <v>0</v>
      </c>
      <c r="H8" s="11">
        <f t="shared" si="0"/>
        <v>0</v>
      </c>
      <c r="I8" s="11">
        <f>(H8+G8)/2</f>
        <v>0</v>
      </c>
      <c r="J8" s="11">
        <f>E8*I8</f>
        <v>0</v>
      </c>
    </row>
    <row r="9" spans="1:12">
      <c r="A9" s="60" t="s">
        <v>2925</v>
      </c>
      <c r="B9" s="46" t="s">
        <v>5982</v>
      </c>
      <c r="C9" s="104"/>
      <c r="D9" s="104"/>
      <c r="E9" s="104"/>
      <c r="F9" s="11">
        <v>1</v>
      </c>
      <c r="G9" s="11">
        <f t="shared" ref="G9:H42" si="1">IF(C9=0,0,D9/C9)</f>
        <v>0</v>
      </c>
      <c r="H9" s="11">
        <f t="shared" si="1"/>
        <v>0</v>
      </c>
      <c r="I9" s="11">
        <f t="shared" ref="I9:I58" si="2">(G9+H9)/2</f>
        <v>0</v>
      </c>
      <c r="J9" s="11">
        <f t="shared" ref="J9:J58" si="3">E9*I9</f>
        <v>0</v>
      </c>
    </row>
    <row r="10" spans="1:12" ht="27">
      <c r="A10" s="60" t="s">
        <v>2926</v>
      </c>
      <c r="B10" s="46" t="s">
        <v>5983</v>
      </c>
      <c r="C10" s="95"/>
      <c r="D10" s="95"/>
      <c r="E10" s="95"/>
      <c r="F10" s="11">
        <v>1</v>
      </c>
      <c r="G10" s="11">
        <f t="shared" si="1"/>
        <v>0</v>
      </c>
      <c r="H10" s="11">
        <f t="shared" si="1"/>
        <v>0</v>
      </c>
      <c r="I10" s="11">
        <f t="shared" si="2"/>
        <v>0</v>
      </c>
      <c r="J10" s="11">
        <f t="shared" si="3"/>
        <v>0</v>
      </c>
    </row>
    <row r="11" spans="1:12" ht="42">
      <c r="A11" s="60" t="s">
        <v>2927</v>
      </c>
      <c r="B11" s="46" t="s">
        <v>5984</v>
      </c>
      <c r="C11" s="95"/>
      <c r="D11" s="95"/>
      <c r="E11" s="95"/>
      <c r="F11" s="11">
        <v>1</v>
      </c>
      <c r="G11" s="11">
        <f t="shared" si="1"/>
        <v>0</v>
      </c>
      <c r="H11" s="11">
        <f t="shared" si="1"/>
        <v>0</v>
      </c>
      <c r="I11" s="11">
        <f t="shared" si="2"/>
        <v>0</v>
      </c>
      <c r="J11" s="11">
        <f t="shared" si="3"/>
        <v>0</v>
      </c>
    </row>
    <row r="12" spans="1:12" ht="27">
      <c r="A12" s="60" t="s">
        <v>2928</v>
      </c>
      <c r="B12" s="46" t="s">
        <v>6302</v>
      </c>
      <c r="C12" s="139"/>
      <c r="D12" s="139"/>
      <c r="E12" s="139"/>
      <c r="F12" s="11">
        <v>1</v>
      </c>
      <c r="G12" s="11">
        <f t="shared" si="1"/>
        <v>0</v>
      </c>
      <c r="H12" s="11">
        <f t="shared" si="1"/>
        <v>0</v>
      </c>
      <c r="I12" s="11">
        <f t="shared" si="2"/>
        <v>0</v>
      </c>
      <c r="J12" s="11">
        <f t="shared" si="3"/>
        <v>0</v>
      </c>
      <c r="K12" s="20"/>
      <c r="L12" s="20"/>
    </row>
    <row r="13" spans="1:12" s="20" customFormat="1" ht="42">
      <c r="A13" s="60" t="s">
        <v>2929</v>
      </c>
      <c r="B13" s="46" t="s">
        <v>5986</v>
      </c>
      <c r="C13" s="139"/>
      <c r="D13" s="139"/>
      <c r="E13" s="139"/>
      <c r="F13" s="11">
        <v>1</v>
      </c>
      <c r="G13" s="11">
        <f t="shared" si="1"/>
        <v>0</v>
      </c>
      <c r="H13" s="11">
        <f t="shared" si="1"/>
        <v>0</v>
      </c>
      <c r="I13" s="11">
        <f t="shared" si="2"/>
        <v>0</v>
      </c>
      <c r="J13" s="11">
        <f t="shared" si="3"/>
        <v>0</v>
      </c>
    </row>
    <row r="14" spans="1:12" s="20" customFormat="1" ht="27">
      <c r="A14" s="60" t="s">
        <v>2930</v>
      </c>
      <c r="B14" s="46" t="s">
        <v>5987</v>
      </c>
      <c r="C14" s="139"/>
      <c r="D14" s="139"/>
      <c r="E14" s="139"/>
      <c r="F14" s="11">
        <v>1</v>
      </c>
      <c r="G14" s="11">
        <f t="shared" si="1"/>
        <v>0</v>
      </c>
      <c r="H14" s="11">
        <f t="shared" si="1"/>
        <v>0</v>
      </c>
      <c r="I14" s="11">
        <f t="shared" si="2"/>
        <v>0</v>
      </c>
      <c r="J14" s="11">
        <f t="shared" si="3"/>
        <v>0</v>
      </c>
    </row>
    <row r="15" spans="1:12" s="20" customFormat="1">
      <c r="A15" s="60" t="s">
        <v>2931</v>
      </c>
      <c r="B15" s="46" t="s">
        <v>5988</v>
      </c>
      <c r="C15" s="139"/>
      <c r="D15" s="139"/>
      <c r="E15" s="139"/>
      <c r="F15" s="11">
        <v>1</v>
      </c>
      <c r="G15" s="11">
        <f t="shared" si="1"/>
        <v>0</v>
      </c>
      <c r="H15" s="11">
        <f t="shared" si="1"/>
        <v>0</v>
      </c>
      <c r="I15" s="11">
        <f t="shared" si="2"/>
        <v>0</v>
      </c>
      <c r="J15" s="11">
        <f t="shared" si="3"/>
        <v>0</v>
      </c>
    </row>
    <row r="16" spans="1:12" s="20" customFormat="1" ht="27">
      <c r="A16" s="60" t="s">
        <v>307</v>
      </c>
      <c r="B16" s="46" t="s">
        <v>5989</v>
      </c>
      <c r="C16" s="139"/>
      <c r="D16" s="139"/>
      <c r="E16" s="139"/>
      <c r="F16" s="11">
        <v>1</v>
      </c>
      <c r="G16" s="11">
        <f t="shared" si="1"/>
        <v>0</v>
      </c>
      <c r="H16" s="11">
        <f t="shared" si="1"/>
        <v>0</v>
      </c>
      <c r="I16" s="11">
        <f t="shared" si="2"/>
        <v>0</v>
      </c>
      <c r="J16" s="11">
        <f t="shared" si="3"/>
        <v>0</v>
      </c>
    </row>
    <row r="17" spans="1:12" s="20" customFormat="1">
      <c r="A17" s="60" t="s">
        <v>308</v>
      </c>
      <c r="B17" s="46" t="s">
        <v>6303</v>
      </c>
      <c r="C17" s="139"/>
      <c r="D17" s="139"/>
      <c r="E17" s="139"/>
      <c r="F17" s="11">
        <v>1</v>
      </c>
      <c r="G17" s="11">
        <f t="shared" si="1"/>
        <v>0</v>
      </c>
      <c r="H17" s="11">
        <f t="shared" si="1"/>
        <v>0</v>
      </c>
      <c r="I17" s="11">
        <f t="shared" si="2"/>
        <v>0</v>
      </c>
      <c r="J17" s="11">
        <f t="shared" si="3"/>
        <v>0</v>
      </c>
    </row>
    <row r="18" spans="1:12" s="20" customFormat="1">
      <c r="A18" s="60" t="s">
        <v>309</v>
      </c>
      <c r="B18" s="46" t="s">
        <v>5741</v>
      </c>
      <c r="C18" s="139"/>
      <c r="D18" s="139"/>
      <c r="E18" s="139"/>
      <c r="F18" s="11">
        <v>1</v>
      </c>
      <c r="G18" s="11">
        <f t="shared" si="1"/>
        <v>0</v>
      </c>
      <c r="H18" s="11">
        <f t="shared" si="1"/>
        <v>0</v>
      </c>
      <c r="I18" s="11">
        <f t="shared" si="2"/>
        <v>0</v>
      </c>
      <c r="J18" s="11">
        <f t="shared" si="3"/>
        <v>0</v>
      </c>
    </row>
    <row r="19" spans="1:12" s="20" customFormat="1">
      <c r="A19" s="60" t="s">
        <v>310</v>
      </c>
      <c r="B19" s="46" t="s">
        <v>5991</v>
      </c>
      <c r="C19" s="139"/>
      <c r="D19" s="139"/>
      <c r="E19" s="139"/>
      <c r="F19" s="11">
        <v>1</v>
      </c>
      <c r="G19" s="11">
        <f t="shared" si="1"/>
        <v>0</v>
      </c>
      <c r="H19" s="11">
        <f t="shared" si="1"/>
        <v>0</v>
      </c>
      <c r="I19" s="11">
        <f t="shared" si="2"/>
        <v>0</v>
      </c>
      <c r="J19" s="11">
        <f t="shared" si="3"/>
        <v>0</v>
      </c>
    </row>
    <row r="20" spans="1:12" s="20" customFormat="1">
      <c r="A20" s="60" t="s">
        <v>311</v>
      </c>
      <c r="B20" s="46" t="s">
        <v>6304</v>
      </c>
      <c r="C20" s="139"/>
      <c r="D20" s="139"/>
      <c r="E20" s="139"/>
      <c r="F20" s="11">
        <v>1</v>
      </c>
      <c r="G20" s="11">
        <f t="shared" si="1"/>
        <v>0</v>
      </c>
      <c r="H20" s="11">
        <f t="shared" si="1"/>
        <v>0</v>
      </c>
      <c r="I20" s="11">
        <f t="shared" si="2"/>
        <v>0</v>
      </c>
      <c r="J20" s="11">
        <f t="shared" si="3"/>
        <v>0</v>
      </c>
    </row>
    <row r="21" spans="1:12" s="20" customFormat="1" ht="27">
      <c r="A21" s="60" t="s">
        <v>312</v>
      </c>
      <c r="B21" s="46" t="s">
        <v>6305</v>
      </c>
      <c r="C21" s="139"/>
      <c r="D21" s="139"/>
      <c r="E21" s="139"/>
      <c r="F21" s="11">
        <v>1</v>
      </c>
      <c r="G21" s="11">
        <f t="shared" si="1"/>
        <v>0</v>
      </c>
      <c r="H21" s="11">
        <f t="shared" si="1"/>
        <v>0</v>
      </c>
      <c r="I21" s="11">
        <f t="shared" si="2"/>
        <v>0</v>
      </c>
      <c r="J21" s="11">
        <f t="shared" si="3"/>
        <v>0</v>
      </c>
    </row>
    <row r="22" spans="1:12" s="20" customFormat="1" ht="27">
      <c r="A22" s="60" t="s">
        <v>313</v>
      </c>
      <c r="B22" s="46" t="s">
        <v>6306</v>
      </c>
      <c r="C22" s="139"/>
      <c r="D22" s="139"/>
      <c r="E22" s="139"/>
      <c r="F22" s="11">
        <v>1</v>
      </c>
      <c r="G22" s="11">
        <f t="shared" si="1"/>
        <v>0</v>
      </c>
      <c r="H22" s="11">
        <f t="shared" si="1"/>
        <v>0</v>
      </c>
      <c r="I22" s="11">
        <f t="shared" si="2"/>
        <v>0</v>
      </c>
      <c r="J22" s="11">
        <f t="shared" si="3"/>
        <v>0</v>
      </c>
    </row>
    <row r="23" spans="1:12" s="20" customFormat="1" ht="27">
      <c r="A23" s="60" t="s">
        <v>314</v>
      </c>
      <c r="B23" s="46" t="s">
        <v>6307</v>
      </c>
      <c r="C23" s="140"/>
      <c r="D23" s="140"/>
      <c r="E23" s="140"/>
      <c r="F23" s="11">
        <v>1</v>
      </c>
      <c r="G23" s="11">
        <f t="shared" si="1"/>
        <v>0</v>
      </c>
      <c r="H23" s="11">
        <f t="shared" si="1"/>
        <v>0</v>
      </c>
      <c r="I23" s="11">
        <f t="shared" si="2"/>
        <v>0</v>
      </c>
      <c r="J23" s="11">
        <f t="shared" si="3"/>
        <v>0</v>
      </c>
      <c r="K23" s="40"/>
      <c r="L23" s="40"/>
    </row>
    <row r="24" spans="1:12" s="20" customFormat="1" ht="27">
      <c r="A24" s="60" t="s">
        <v>315</v>
      </c>
      <c r="B24" s="46" t="s">
        <v>6308</v>
      </c>
      <c r="C24" s="139"/>
      <c r="D24" s="139"/>
      <c r="E24" s="139"/>
      <c r="F24" s="11">
        <v>1</v>
      </c>
      <c r="G24" s="11">
        <f t="shared" si="1"/>
        <v>0</v>
      </c>
      <c r="H24" s="11">
        <f t="shared" si="1"/>
        <v>0</v>
      </c>
      <c r="I24" s="11">
        <f t="shared" si="2"/>
        <v>0</v>
      </c>
      <c r="J24" s="11">
        <f t="shared" si="3"/>
        <v>0</v>
      </c>
    </row>
    <row r="25" spans="1:12" s="20" customFormat="1">
      <c r="A25" s="60" t="s">
        <v>316</v>
      </c>
      <c r="B25" s="46" t="s">
        <v>6309</v>
      </c>
      <c r="C25" s="139"/>
      <c r="D25" s="139"/>
      <c r="E25" s="139"/>
      <c r="F25" s="11">
        <v>1</v>
      </c>
      <c r="G25" s="11">
        <f t="shared" si="1"/>
        <v>0</v>
      </c>
      <c r="H25" s="11">
        <f t="shared" si="1"/>
        <v>0</v>
      </c>
      <c r="I25" s="11">
        <f t="shared" si="2"/>
        <v>0</v>
      </c>
      <c r="J25" s="11">
        <f t="shared" si="3"/>
        <v>0</v>
      </c>
    </row>
    <row r="26" spans="1:12" s="20" customFormat="1" ht="27">
      <c r="A26" s="60" t="s">
        <v>317</v>
      </c>
      <c r="B26" s="46" t="s">
        <v>6310</v>
      </c>
      <c r="C26" s="139"/>
      <c r="D26" s="139"/>
      <c r="E26" s="139"/>
      <c r="F26" s="11">
        <v>1</v>
      </c>
      <c r="G26" s="11">
        <f t="shared" si="1"/>
        <v>0</v>
      </c>
      <c r="H26" s="11">
        <f t="shared" si="1"/>
        <v>0</v>
      </c>
      <c r="I26" s="11">
        <f t="shared" si="2"/>
        <v>0</v>
      </c>
      <c r="J26" s="11">
        <f t="shared" si="3"/>
        <v>0</v>
      </c>
    </row>
    <row r="27" spans="1:12" s="20" customFormat="1" ht="27">
      <c r="A27" s="60" t="s">
        <v>318</v>
      </c>
      <c r="B27" s="46" t="s">
        <v>6311</v>
      </c>
      <c r="C27" s="139"/>
      <c r="D27" s="139"/>
      <c r="E27" s="139"/>
      <c r="F27" s="11">
        <v>1</v>
      </c>
      <c r="G27" s="11">
        <f t="shared" si="1"/>
        <v>0</v>
      </c>
      <c r="H27" s="11">
        <f t="shared" si="1"/>
        <v>0</v>
      </c>
      <c r="I27" s="11">
        <f t="shared" si="2"/>
        <v>0</v>
      </c>
      <c r="J27" s="11">
        <f t="shared" si="3"/>
        <v>0</v>
      </c>
    </row>
    <row r="28" spans="1:12" s="20" customFormat="1" ht="27">
      <c r="A28" s="60" t="s">
        <v>319</v>
      </c>
      <c r="B28" s="46" t="s">
        <v>6312</v>
      </c>
      <c r="C28" s="139"/>
      <c r="D28" s="139"/>
      <c r="E28" s="139"/>
      <c r="F28" s="11">
        <v>1</v>
      </c>
      <c r="G28" s="11">
        <f t="shared" si="1"/>
        <v>0</v>
      </c>
      <c r="H28" s="11">
        <f t="shared" si="1"/>
        <v>0</v>
      </c>
      <c r="I28" s="11">
        <f t="shared" si="2"/>
        <v>0</v>
      </c>
      <c r="J28" s="11">
        <f t="shared" si="3"/>
        <v>0</v>
      </c>
    </row>
    <row r="29" spans="1:12" s="20" customFormat="1" ht="27">
      <c r="A29" s="60" t="s">
        <v>320</v>
      </c>
      <c r="B29" s="46" t="s">
        <v>6313</v>
      </c>
      <c r="C29" s="140"/>
      <c r="D29" s="140"/>
      <c r="E29" s="140"/>
      <c r="F29" s="11">
        <v>1</v>
      </c>
      <c r="G29" s="11">
        <f t="shared" si="1"/>
        <v>0</v>
      </c>
      <c r="H29" s="11">
        <f t="shared" si="1"/>
        <v>0</v>
      </c>
      <c r="I29" s="11">
        <f t="shared" si="2"/>
        <v>0</v>
      </c>
      <c r="J29" s="11">
        <f t="shared" si="3"/>
        <v>0</v>
      </c>
      <c r="K29" s="40"/>
      <c r="L29" s="40"/>
    </row>
    <row r="30" spans="1:12" s="20" customFormat="1" ht="27">
      <c r="A30" s="60" t="s">
        <v>321</v>
      </c>
      <c r="B30" s="46" t="s">
        <v>6314</v>
      </c>
      <c r="C30" s="140"/>
      <c r="D30" s="140"/>
      <c r="E30" s="140"/>
      <c r="F30" s="11">
        <v>1</v>
      </c>
      <c r="G30" s="11">
        <f t="shared" si="1"/>
        <v>0</v>
      </c>
      <c r="H30" s="11">
        <f t="shared" si="1"/>
        <v>0</v>
      </c>
      <c r="I30" s="11">
        <f t="shared" si="2"/>
        <v>0</v>
      </c>
      <c r="J30" s="11">
        <f t="shared" si="3"/>
        <v>0</v>
      </c>
      <c r="K30" s="40"/>
      <c r="L30" s="40"/>
    </row>
    <row r="31" spans="1:12" s="20" customFormat="1" ht="27">
      <c r="A31" s="60" t="s">
        <v>322</v>
      </c>
      <c r="B31" s="46" t="s">
        <v>6315</v>
      </c>
      <c r="C31" s="139"/>
      <c r="D31" s="139"/>
      <c r="E31" s="139"/>
      <c r="F31" s="11">
        <v>1</v>
      </c>
      <c r="G31" s="11">
        <f t="shared" si="1"/>
        <v>0</v>
      </c>
      <c r="H31" s="11">
        <f t="shared" si="1"/>
        <v>0</v>
      </c>
      <c r="I31" s="11">
        <f t="shared" si="2"/>
        <v>0</v>
      </c>
      <c r="J31" s="11">
        <f t="shared" si="3"/>
        <v>0</v>
      </c>
    </row>
    <row r="32" spans="1:12" s="20" customFormat="1" ht="27">
      <c r="A32" s="60" t="s">
        <v>323</v>
      </c>
      <c r="B32" s="46" t="s">
        <v>6316</v>
      </c>
      <c r="C32" s="139"/>
      <c r="D32" s="139"/>
      <c r="E32" s="139"/>
      <c r="F32" s="11">
        <v>1</v>
      </c>
      <c r="G32" s="11">
        <f t="shared" si="1"/>
        <v>0</v>
      </c>
      <c r="H32" s="11">
        <f t="shared" si="1"/>
        <v>0</v>
      </c>
      <c r="I32" s="11">
        <f t="shared" si="2"/>
        <v>0</v>
      </c>
      <c r="J32" s="11">
        <f t="shared" si="3"/>
        <v>0</v>
      </c>
    </row>
    <row r="33" spans="1:12" s="20" customFormat="1">
      <c r="A33" s="60" t="s">
        <v>324</v>
      </c>
      <c r="B33" s="46" t="s">
        <v>6005</v>
      </c>
      <c r="C33" s="139"/>
      <c r="D33" s="139"/>
      <c r="E33" s="139"/>
      <c r="F33" s="11">
        <v>1</v>
      </c>
      <c r="G33" s="11">
        <f t="shared" si="1"/>
        <v>0</v>
      </c>
      <c r="H33" s="11">
        <f t="shared" si="1"/>
        <v>0</v>
      </c>
      <c r="I33" s="11">
        <f t="shared" si="2"/>
        <v>0</v>
      </c>
      <c r="J33" s="11">
        <f t="shared" si="3"/>
        <v>0</v>
      </c>
    </row>
    <row r="34" spans="1:12" s="20" customFormat="1" ht="27">
      <c r="A34" s="60" t="s">
        <v>325</v>
      </c>
      <c r="B34" s="46" t="s">
        <v>6317</v>
      </c>
      <c r="C34" s="139"/>
      <c r="D34" s="139"/>
      <c r="E34" s="139"/>
      <c r="F34" s="11">
        <v>1</v>
      </c>
      <c r="G34" s="11">
        <f t="shared" si="1"/>
        <v>0</v>
      </c>
      <c r="H34" s="11">
        <f t="shared" si="1"/>
        <v>0</v>
      </c>
      <c r="I34" s="11">
        <f t="shared" si="2"/>
        <v>0</v>
      </c>
      <c r="J34" s="11">
        <f t="shared" si="3"/>
        <v>0</v>
      </c>
    </row>
    <row r="35" spans="1:12" s="20" customFormat="1" ht="27">
      <c r="A35" s="60" t="s">
        <v>326</v>
      </c>
      <c r="B35" s="46" t="s">
        <v>6318</v>
      </c>
      <c r="C35" s="139"/>
      <c r="D35" s="139"/>
      <c r="E35" s="139"/>
      <c r="F35" s="11">
        <v>1</v>
      </c>
      <c r="G35" s="11">
        <f t="shared" si="1"/>
        <v>0</v>
      </c>
      <c r="H35" s="11">
        <f t="shared" si="1"/>
        <v>0</v>
      </c>
      <c r="I35" s="11">
        <f t="shared" si="2"/>
        <v>0</v>
      </c>
      <c r="J35" s="11">
        <f t="shared" si="3"/>
        <v>0</v>
      </c>
    </row>
    <row r="36" spans="1:12" s="20" customFormat="1" ht="18.75">
      <c r="A36" s="60" t="s">
        <v>327</v>
      </c>
      <c r="B36" s="46" t="s">
        <v>5604</v>
      </c>
      <c r="C36" s="140"/>
      <c r="D36" s="140"/>
      <c r="E36" s="140"/>
      <c r="F36" s="11">
        <v>1</v>
      </c>
      <c r="G36" s="11">
        <f t="shared" si="1"/>
        <v>0</v>
      </c>
      <c r="H36" s="11">
        <f t="shared" si="1"/>
        <v>0</v>
      </c>
      <c r="I36" s="11">
        <f t="shared" si="2"/>
        <v>0</v>
      </c>
      <c r="J36" s="11">
        <f t="shared" si="3"/>
        <v>0</v>
      </c>
      <c r="K36" s="40"/>
      <c r="L36" s="40"/>
    </row>
    <row r="37" spans="1:12" s="20" customFormat="1">
      <c r="A37" s="60" t="s">
        <v>328</v>
      </c>
      <c r="B37" s="46" t="s">
        <v>5607</v>
      </c>
      <c r="C37" s="139"/>
      <c r="D37" s="139"/>
      <c r="E37" s="139"/>
      <c r="F37" s="11">
        <v>1</v>
      </c>
      <c r="G37" s="11">
        <f t="shared" si="1"/>
        <v>0</v>
      </c>
      <c r="H37" s="11">
        <f t="shared" si="1"/>
        <v>0</v>
      </c>
      <c r="I37" s="11">
        <f t="shared" si="2"/>
        <v>0</v>
      </c>
      <c r="J37" s="11">
        <f t="shared" si="3"/>
        <v>0</v>
      </c>
    </row>
    <row r="38" spans="1:12" s="20" customFormat="1">
      <c r="A38" s="60" t="s">
        <v>329</v>
      </c>
      <c r="B38" s="46" t="s">
        <v>6319</v>
      </c>
      <c r="C38" s="139"/>
      <c r="D38" s="139"/>
      <c r="E38" s="139"/>
      <c r="F38" s="11">
        <v>1</v>
      </c>
      <c r="G38" s="11">
        <f t="shared" si="1"/>
        <v>0</v>
      </c>
      <c r="H38" s="11">
        <f t="shared" si="1"/>
        <v>0</v>
      </c>
      <c r="I38" s="11">
        <f t="shared" si="2"/>
        <v>0</v>
      </c>
      <c r="J38" s="11">
        <f t="shared" si="3"/>
        <v>0</v>
      </c>
    </row>
    <row r="39" spans="1:12" s="20" customFormat="1" ht="42">
      <c r="A39" s="60" t="s">
        <v>330</v>
      </c>
      <c r="B39" s="46" t="s">
        <v>6320</v>
      </c>
      <c r="C39" s="139"/>
      <c r="D39" s="139"/>
      <c r="E39" s="139"/>
      <c r="F39" s="11">
        <v>1</v>
      </c>
      <c r="G39" s="11">
        <f t="shared" si="1"/>
        <v>0</v>
      </c>
      <c r="H39" s="11">
        <f t="shared" si="1"/>
        <v>0</v>
      </c>
      <c r="I39" s="11">
        <f t="shared" si="2"/>
        <v>0</v>
      </c>
      <c r="J39" s="11">
        <f t="shared" si="3"/>
        <v>0</v>
      </c>
    </row>
    <row r="40" spans="1:12" s="20" customFormat="1" ht="42">
      <c r="A40" s="60" t="s">
        <v>331</v>
      </c>
      <c r="B40" s="46" t="s">
        <v>6321</v>
      </c>
      <c r="C40" s="139"/>
      <c r="D40" s="139"/>
      <c r="E40" s="139"/>
      <c r="F40" s="11">
        <v>1</v>
      </c>
      <c r="G40" s="11">
        <f t="shared" si="1"/>
        <v>0</v>
      </c>
      <c r="H40" s="11">
        <f t="shared" si="1"/>
        <v>0</v>
      </c>
      <c r="I40" s="11">
        <f t="shared" si="2"/>
        <v>0</v>
      </c>
      <c r="J40" s="11">
        <f t="shared" si="3"/>
        <v>0</v>
      </c>
    </row>
    <row r="41" spans="1:12" s="20" customFormat="1" ht="39">
      <c r="A41" s="60" t="s">
        <v>332</v>
      </c>
      <c r="B41" s="46" t="s">
        <v>6322</v>
      </c>
      <c r="C41" s="139"/>
      <c r="D41" s="139"/>
      <c r="E41" s="139"/>
      <c r="F41" s="11">
        <v>1</v>
      </c>
      <c r="G41" s="11">
        <f t="shared" si="1"/>
        <v>0</v>
      </c>
      <c r="H41" s="11">
        <f t="shared" si="1"/>
        <v>0</v>
      </c>
      <c r="I41" s="11">
        <f t="shared" si="2"/>
        <v>0</v>
      </c>
      <c r="J41" s="11">
        <f t="shared" si="3"/>
        <v>0</v>
      </c>
    </row>
    <row r="42" spans="1:12" s="20" customFormat="1" ht="39">
      <c r="A42" s="60" t="s">
        <v>333</v>
      </c>
      <c r="B42" s="46" t="s">
        <v>6323</v>
      </c>
      <c r="C42" s="140"/>
      <c r="D42" s="140"/>
      <c r="E42" s="140"/>
      <c r="F42" s="11">
        <v>1</v>
      </c>
      <c r="G42" s="11">
        <f t="shared" si="1"/>
        <v>0</v>
      </c>
      <c r="H42" s="11">
        <f t="shared" si="1"/>
        <v>0</v>
      </c>
      <c r="I42" s="11">
        <f t="shared" si="2"/>
        <v>0</v>
      </c>
      <c r="J42" s="11">
        <f t="shared" si="3"/>
        <v>0</v>
      </c>
      <c r="K42" s="40"/>
      <c r="L42" s="40"/>
    </row>
    <row r="43" spans="1:12" ht="39">
      <c r="A43" s="60" t="s">
        <v>334</v>
      </c>
      <c r="B43" s="46" t="s">
        <v>6324</v>
      </c>
      <c r="C43" s="140"/>
      <c r="D43" s="140"/>
      <c r="E43" s="140"/>
      <c r="F43" s="11">
        <v>1</v>
      </c>
      <c r="G43" s="11">
        <f t="shared" ref="G43:H58" si="4">IF(C43=0,0,D43/C43)</f>
        <v>0</v>
      </c>
      <c r="H43" s="11">
        <f t="shared" si="4"/>
        <v>0</v>
      </c>
      <c r="I43" s="11">
        <f t="shared" si="2"/>
        <v>0</v>
      </c>
      <c r="J43" s="11">
        <f t="shared" si="3"/>
        <v>0</v>
      </c>
    </row>
    <row r="44" spans="1:12" ht="39">
      <c r="A44" s="60" t="s">
        <v>335</v>
      </c>
      <c r="B44" s="46" t="s">
        <v>6325</v>
      </c>
      <c r="C44" s="140"/>
      <c r="D44" s="140"/>
      <c r="E44" s="140"/>
      <c r="F44" s="11">
        <v>1</v>
      </c>
      <c r="G44" s="11">
        <f t="shared" si="4"/>
        <v>0</v>
      </c>
      <c r="H44" s="11">
        <f t="shared" si="4"/>
        <v>0</v>
      </c>
      <c r="I44" s="11">
        <f t="shared" si="2"/>
        <v>0</v>
      </c>
      <c r="J44" s="11">
        <f t="shared" si="3"/>
        <v>0</v>
      </c>
    </row>
    <row r="45" spans="1:12" ht="42">
      <c r="A45" s="60" t="s">
        <v>336</v>
      </c>
      <c r="B45" s="46" t="s">
        <v>6326</v>
      </c>
      <c r="C45" s="140"/>
      <c r="D45" s="140"/>
      <c r="E45" s="140"/>
      <c r="F45" s="11">
        <v>1</v>
      </c>
      <c r="G45" s="11">
        <f t="shared" si="4"/>
        <v>0</v>
      </c>
      <c r="H45" s="11">
        <f t="shared" si="4"/>
        <v>0</v>
      </c>
      <c r="I45" s="11">
        <f t="shared" si="2"/>
        <v>0</v>
      </c>
      <c r="J45" s="11">
        <f t="shared" si="3"/>
        <v>0</v>
      </c>
    </row>
    <row r="46" spans="1:12" ht="39">
      <c r="A46" s="60" t="s">
        <v>337</v>
      </c>
      <c r="B46" s="46" t="s">
        <v>6327</v>
      </c>
      <c r="C46" s="140"/>
      <c r="D46" s="140"/>
      <c r="E46" s="140"/>
      <c r="F46" s="11">
        <v>1</v>
      </c>
      <c r="G46" s="11">
        <f t="shared" si="4"/>
        <v>0</v>
      </c>
      <c r="H46" s="11">
        <f t="shared" si="4"/>
        <v>0</v>
      </c>
      <c r="I46" s="11">
        <f t="shared" si="2"/>
        <v>0</v>
      </c>
      <c r="J46" s="11">
        <f t="shared" si="3"/>
        <v>0</v>
      </c>
    </row>
    <row r="47" spans="1:12" ht="39">
      <c r="A47" s="60" t="s">
        <v>338</v>
      </c>
      <c r="B47" s="46" t="s">
        <v>6328</v>
      </c>
      <c r="C47" s="140"/>
      <c r="D47" s="140"/>
      <c r="E47" s="140"/>
      <c r="F47" s="11">
        <v>1</v>
      </c>
      <c r="G47" s="11">
        <f t="shared" si="4"/>
        <v>0</v>
      </c>
      <c r="H47" s="11">
        <f t="shared" si="4"/>
        <v>0</v>
      </c>
      <c r="I47" s="11">
        <f t="shared" si="2"/>
        <v>0</v>
      </c>
      <c r="J47" s="11">
        <f t="shared" si="3"/>
        <v>0</v>
      </c>
    </row>
    <row r="48" spans="1:12" ht="39">
      <c r="A48" s="60" t="s">
        <v>339</v>
      </c>
      <c r="B48" s="46" t="s">
        <v>6329</v>
      </c>
      <c r="C48" s="140"/>
      <c r="D48" s="140"/>
      <c r="E48" s="140"/>
      <c r="F48" s="11">
        <v>1</v>
      </c>
      <c r="G48" s="11">
        <f t="shared" si="4"/>
        <v>0</v>
      </c>
      <c r="H48" s="11">
        <f t="shared" si="4"/>
        <v>0</v>
      </c>
      <c r="I48" s="11">
        <f t="shared" si="2"/>
        <v>0</v>
      </c>
      <c r="J48" s="11">
        <f t="shared" si="3"/>
        <v>0</v>
      </c>
    </row>
    <row r="49" spans="1:10" ht="42">
      <c r="A49" s="60" t="s">
        <v>340</v>
      </c>
      <c r="B49" s="46" t="s">
        <v>6330</v>
      </c>
      <c r="C49" s="140"/>
      <c r="D49" s="140"/>
      <c r="E49" s="140"/>
      <c r="F49" s="11">
        <v>1</v>
      </c>
      <c r="G49" s="11">
        <f t="shared" si="4"/>
        <v>0</v>
      </c>
      <c r="H49" s="11">
        <f t="shared" si="4"/>
        <v>0</v>
      </c>
      <c r="I49" s="11">
        <f t="shared" si="2"/>
        <v>0</v>
      </c>
      <c r="J49" s="11">
        <f t="shared" si="3"/>
        <v>0</v>
      </c>
    </row>
    <row r="50" spans="1:10" ht="39">
      <c r="A50" s="60" t="s">
        <v>341</v>
      </c>
      <c r="B50" s="46" t="s">
        <v>6331</v>
      </c>
      <c r="C50" s="140"/>
      <c r="D50" s="140"/>
      <c r="E50" s="140"/>
      <c r="F50" s="11">
        <v>1</v>
      </c>
      <c r="G50" s="11">
        <f t="shared" si="4"/>
        <v>0</v>
      </c>
      <c r="H50" s="11">
        <f t="shared" si="4"/>
        <v>0</v>
      </c>
      <c r="I50" s="11">
        <f t="shared" si="2"/>
        <v>0</v>
      </c>
      <c r="J50" s="11">
        <f t="shared" si="3"/>
        <v>0</v>
      </c>
    </row>
    <row r="51" spans="1:10" ht="39">
      <c r="A51" s="60" t="s">
        <v>342</v>
      </c>
      <c r="B51" s="46" t="s">
        <v>6332</v>
      </c>
      <c r="C51" s="140"/>
      <c r="D51" s="140"/>
      <c r="E51" s="140"/>
      <c r="F51" s="11">
        <v>1</v>
      </c>
      <c r="G51" s="11">
        <f t="shared" si="4"/>
        <v>0</v>
      </c>
      <c r="H51" s="11">
        <f t="shared" si="4"/>
        <v>0</v>
      </c>
      <c r="I51" s="11">
        <f t="shared" si="2"/>
        <v>0</v>
      </c>
      <c r="J51" s="11">
        <f t="shared" si="3"/>
        <v>0</v>
      </c>
    </row>
    <row r="52" spans="1:10" ht="42">
      <c r="A52" s="60" t="s">
        <v>343</v>
      </c>
      <c r="B52" s="46" t="s">
        <v>6333</v>
      </c>
      <c r="C52" s="140"/>
      <c r="D52" s="140"/>
      <c r="E52" s="140"/>
      <c r="F52" s="11">
        <v>1</v>
      </c>
      <c r="G52" s="11">
        <f t="shared" si="4"/>
        <v>0</v>
      </c>
      <c r="H52" s="11">
        <f t="shared" si="4"/>
        <v>0</v>
      </c>
      <c r="I52" s="11">
        <f t="shared" si="2"/>
        <v>0</v>
      </c>
      <c r="J52" s="11">
        <f t="shared" si="3"/>
        <v>0</v>
      </c>
    </row>
    <row r="53" spans="1:10" ht="42">
      <c r="A53" s="60" t="s">
        <v>344</v>
      </c>
      <c r="B53" s="46" t="s">
        <v>6334</v>
      </c>
      <c r="C53" s="140"/>
      <c r="D53" s="140"/>
      <c r="E53" s="140"/>
      <c r="F53" s="11">
        <v>1</v>
      </c>
      <c r="G53" s="11">
        <f t="shared" si="4"/>
        <v>0</v>
      </c>
      <c r="H53" s="11">
        <f t="shared" si="4"/>
        <v>0</v>
      </c>
      <c r="I53" s="11">
        <f t="shared" si="2"/>
        <v>0</v>
      </c>
      <c r="J53" s="11">
        <f t="shared" si="3"/>
        <v>0</v>
      </c>
    </row>
    <row r="54" spans="1:10" ht="27">
      <c r="A54" s="60" t="s">
        <v>345</v>
      </c>
      <c r="B54" s="46" t="s">
        <v>6335</v>
      </c>
      <c r="C54" s="140"/>
      <c r="D54" s="140"/>
      <c r="E54" s="140"/>
      <c r="F54" s="11">
        <v>1</v>
      </c>
      <c r="G54" s="11">
        <f t="shared" si="4"/>
        <v>0</v>
      </c>
      <c r="H54" s="11">
        <f t="shared" si="4"/>
        <v>0</v>
      </c>
      <c r="I54" s="11">
        <f t="shared" si="2"/>
        <v>0</v>
      </c>
      <c r="J54" s="11">
        <f t="shared" si="3"/>
        <v>0</v>
      </c>
    </row>
    <row r="55" spans="1:10" ht="39">
      <c r="A55" s="60" t="s">
        <v>346</v>
      </c>
      <c r="B55" s="46" t="s">
        <v>6336</v>
      </c>
      <c r="C55" s="140"/>
      <c r="D55" s="140"/>
      <c r="E55" s="140"/>
      <c r="F55" s="11">
        <v>1</v>
      </c>
      <c r="G55" s="11">
        <f t="shared" si="4"/>
        <v>0</v>
      </c>
      <c r="H55" s="11">
        <f t="shared" si="4"/>
        <v>0</v>
      </c>
      <c r="I55" s="11">
        <f t="shared" si="2"/>
        <v>0</v>
      </c>
      <c r="J55" s="11">
        <f t="shared" si="3"/>
        <v>0</v>
      </c>
    </row>
    <row r="56" spans="1:10" ht="18.75">
      <c r="A56" s="60" t="s">
        <v>347</v>
      </c>
      <c r="B56" s="46" t="s">
        <v>6337</v>
      </c>
      <c r="C56" s="140"/>
      <c r="D56" s="140"/>
      <c r="E56" s="140"/>
      <c r="F56" s="11">
        <v>1</v>
      </c>
      <c r="G56" s="11">
        <f t="shared" si="4"/>
        <v>0</v>
      </c>
      <c r="H56" s="11">
        <f t="shared" si="4"/>
        <v>0</v>
      </c>
      <c r="I56" s="11">
        <f t="shared" si="2"/>
        <v>0</v>
      </c>
      <c r="J56" s="11">
        <f t="shared" si="3"/>
        <v>0</v>
      </c>
    </row>
    <row r="57" spans="1:10" ht="18.75">
      <c r="A57" s="60" t="s">
        <v>348</v>
      </c>
      <c r="B57" s="46" t="s">
        <v>6338</v>
      </c>
      <c r="C57" s="140"/>
      <c r="D57" s="140"/>
      <c r="E57" s="140"/>
      <c r="F57" s="11">
        <v>1</v>
      </c>
      <c r="G57" s="11">
        <f t="shared" si="4"/>
        <v>0</v>
      </c>
      <c r="H57" s="11">
        <f t="shared" si="4"/>
        <v>0</v>
      </c>
      <c r="I57" s="11">
        <f t="shared" si="2"/>
        <v>0</v>
      </c>
      <c r="J57" s="11">
        <f t="shared" si="3"/>
        <v>0</v>
      </c>
    </row>
    <row r="58" spans="1:10" ht="27">
      <c r="A58" s="60" t="s">
        <v>349</v>
      </c>
      <c r="B58" s="46" t="s">
        <v>6339</v>
      </c>
      <c r="C58" s="140"/>
      <c r="D58" s="140"/>
      <c r="E58" s="140"/>
      <c r="F58" s="11">
        <v>1</v>
      </c>
      <c r="G58" s="11">
        <f t="shared" si="4"/>
        <v>0</v>
      </c>
      <c r="H58" s="11">
        <f t="shared" si="4"/>
        <v>0</v>
      </c>
      <c r="I58" s="11">
        <f t="shared" si="2"/>
        <v>0</v>
      </c>
      <c r="J58" s="11">
        <f t="shared" si="3"/>
        <v>0</v>
      </c>
    </row>
  </sheetData>
  <sheetProtection selectLockedCells="1"/>
  <mergeCells count="7">
    <mergeCell ref="A1:J1"/>
    <mergeCell ref="K1:K2"/>
    <mergeCell ref="A2:J2"/>
    <mergeCell ref="C3:E3"/>
    <mergeCell ref="F3:H3"/>
    <mergeCell ref="I3:I4"/>
    <mergeCell ref="J3:J4"/>
  </mergeCells>
  <pageMargins left="0.31496062992125984" right="0.31496062992125984" top="0.35433070866141736" bottom="0.35433070866141736"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sheetPr>
    <tabColor rgb="FF00B050"/>
  </sheetPr>
  <dimension ref="A1:E14"/>
  <sheetViews>
    <sheetView topLeftCell="A7" workbookViewId="0">
      <selection activeCell="D8" sqref="D8"/>
    </sheetView>
  </sheetViews>
  <sheetFormatPr defaultColWidth="9.140625" defaultRowHeight="35.25" customHeight="1"/>
  <cols>
    <col min="1" max="1" width="12.42578125" customWidth="1"/>
    <col min="2" max="2" width="62" style="13" customWidth="1"/>
    <col min="3" max="4" width="20.140625" customWidth="1"/>
    <col min="5" max="5" width="20.140625" style="103" customWidth="1"/>
    <col min="6" max="6" width="23.5703125" customWidth="1"/>
    <col min="7" max="7" width="24" customWidth="1"/>
  </cols>
  <sheetData>
    <row r="1" spans="1:5" ht="35.25" customHeight="1">
      <c r="A1" s="303"/>
      <c r="B1" s="303"/>
      <c r="C1" s="303"/>
      <c r="D1" s="303"/>
      <c r="E1" s="303"/>
    </row>
    <row r="2" spans="1:5" ht="35.25" customHeight="1">
      <c r="A2" s="299" t="str">
        <f>'HEAD LINES'!B1&amp;'HEAD LINES'!B3&amp;'HEAD LINES'!K10&amp;'HEAD LINES'!B5</f>
        <v>KOOVAPPADY   GRAMA  PANCHAYAT..   BUDGET FOR THE YEAR ..2025-2026</v>
      </c>
      <c r="B2" s="299"/>
      <c r="C2" s="299"/>
      <c r="D2" s="299"/>
      <c r="E2" s="299"/>
    </row>
    <row r="3" spans="1:5" s="144" customFormat="1" ht="49.5" customHeight="1">
      <c r="A3" s="300" t="s">
        <v>6362</v>
      </c>
      <c r="B3" s="301"/>
      <c r="C3" s="301"/>
      <c r="D3" s="301"/>
      <c r="E3" s="302"/>
    </row>
    <row r="4" spans="1:5" s="85" customFormat="1" ht="57" customHeight="1">
      <c r="A4" s="142" t="s">
        <v>5812</v>
      </c>
      <c r="B4" s="142" t="s">
        <v>5842</v>
      </c>
      <c r="C4" s="142" t="str">
        <f>'HEAD LINES'!N12&amp;'HEAD LINES'!N13</f>
        <v>Actuals for the year -2023-2024(..കണക്ക്-2023-2024</v>
      </c>
      <c r="D4" s="143" t="str">
        <f>'HEAD LINES'!O12&amp;'HEAD LINES'!O13</f>
        <v>Budget  for the  year (including all revisions)--2024-2025       ..(പരിഷ്കരിച്ച ബജറ്റ്  2024-2025</v>
      </c>
      <c r="E4" s="142" t="str">
        <f>'HEAD LINES'!P12&amp;'HEAD LINES'!P13</f>
        <v>Budget for the Year-2025-2026(.-ബജറ്റ്-2025-2026</v>
      </c>
    </row>
    <row r="5" spans="1:5" ht="35.25" customHeight="1">
      <c r="A5" s="11" t="s">
        <v>2880</v>
      </c>
      <c r="B5" s="99" t="s">
        <v>5845</v>
      </c>
      <c r="C5" s="104">
        <v>13658788</v>
      </c>
      <c r="D5" s="104">
        <v>17000000</v>
      </c>
      <c r="E5" s="104">
        <v>17500000</v>
      </c>
    </row>
    <row r="6" spans="1:5" ht="35.25" customHeight="1">
      <c r="A6" s="11" t="s">
        <v>2881</v>
      </c>
      <c r="B6" s="99" t="s">
        <v>5844</v>
      </c>
      <c r="C6" s="104"/>
      <c r="D6" s="104"/>
      <c r="E6" s="104"/>
    </row>
    <row r="7" spans="1:5" ht="35.25" customHeight="1">
      <c r="A7" s="11" t="s">
        <v>2882</v>
      </c>
      <c r="B7" s="99" t="s">
        <v>5846</v>
      </c>
      <c r="C7" s="104">
        <v>3741470</v>
      </c>
      <c r="D7" s="104">
        <v>3800000</v>
      </c>
      <c r="E7" s="104">
        <v>4000000</v>
      </c>
    </row>
    <row r="8" spans="1:5" ht="35.25" customHeight="1">
      <c r="A8" s="11" t="s">
        <v>2883</v>
      </c>
      <c r="B8" s="99" t="s">
        <v>5847</v>
      </c>
      <c r="C8" s="104"/>
      <c r="D8" s="104"/>
      <c r="E8" s="104"/>
    </row>
    <row r="9" spans="1:5" ht="35.25" customHeight="1">
      <c r="A9" s="11" t="s">
        <v>2884</v>
      </c>
      <c r="B9" s="99" t="s">
        <v>5848</v>
      </c>
      <c r="C9" s="104"/>
      <c r="D9" s="104"/>
      <c r="E9" s="104"/>
    </row>
    <row r="10" spans="1:5" ht="35.25" customHeight="1">
      <c r="A10" s="11" t="s">
        <v>2885</v>
      </c>
      <c r="B10" s="99" t="s">
        <v>5849</v>
      </c>
      <c r="C10" s="104"/>
      <c r="D10" s="104"/>
      <c r="E10" s="104"/>
    </row>
    <row r="11" spans="1:5" ht="35.25" customHeight="1">
      <c r="A11" s="11" t="s">
        <v>2886</v>
      </c>
      <c r="B11" s="99" t="s">
        <v>5850</v>
      </c>
      <c r="C11" s="104"/>
      <c r="D11" s="104"/>
      <c r="E11" s="104"/>
    </row>
    <row r="12" spans="1:5" ht="35.25" customHeight="1">
      <c r="A12" s="11" t="s">
        <v>2887</v>
      </c>
      <c r="B12" s="99" t="s">
        <v>5851</v>
      </c>
      <c r="C12" s="104"/>
      <c r="D12" s="104"/>
      <c r="E12" s="104"/>
    </row>
    <row r="13" spans="1:5" s="5" customFormat="1" ht="35.25" customHeight="1">
      <c r="A13" s="12">
        <v>110</v>
      </c>
      <c r="B13" s="101" t="s">
        <v>5852</v>
      </c>
      <c r="C13" s="102">
        <f>SUM(C5:C12)</f>
        <v>17400258</v>
      </c>
      <c r="D13" s="102">
        <f>SUM(D5:D12)</f>
        <v>20800000</v>
      </c>
      <c r="E13" s="102">
        <f>SUM(E5:E12)</f>
        <v>21500000</v>
      </c>
    </row>
    <row r="14" spans="1:5" ht="41.25" customHeight="1"/>
  </sheetData>
  <sheetProtection password="CF7A" sheet="1" selectLockedCells="1"/>
  <mergeCells count="3">
    <mergeCell ref="A2:E2"/>
    <mergeCell ref="A3:E3"/>
    <mergeCell ref="A1:E1"/>
  </mergeCells>
  <phoneticPr fontId="0" type="noConversion"/>
  <printOptions horizontalCentered="1" verticalCentered="1"/>
  <pageMargins left="0.28000000000000003" right="0.2" top="0.25" bottom="0.25" header="0.3" footer="0.3"/>
  <pageSetup paperSize="9" orientation="landscape" r:id="rId1"/>
  <drawing r:id="rId2"/>
  <legacyDrawing r:id="rId3"/>
</worksheet>
</file>

<file path=xl/worksheets/sheet16.xml><?xml version="1.0" encoding="utf-8"?>
<worksheet xmlns="http://schemas.openxmlformats.org/spreadsheetml/2006/main" xmlns:r="http://schemas.openxmlformats.org/officeDocument/2006/relationships">
  <dimension ref="A1:B98"/>
  <sheetViews>
    <sheetView workbookViewId="0">
      <selection activeCell="A52" sqref="A52:IV52"/>
    </sheetView>
  </sheetViews>
  <sheetFormatPr defaultColWidth="9.140625" defaultRowHeight="18.75"/>
  <cols>
    <col min="1" max="1" width="18" style="5" customWidth="1"/>
    <col min="2" max="2" width="85" style="7" customWidth="1"/>
    <col min="3" max="16384" width="9.140625" style="5"/>
  </cols>
  <sheetData>
    <row r="1" spans="1:2">
      <c r="A1" s="4">
        <v>110</v>
      </c>
      <c r="B1" s="4" t="s">
        <v>5060</v>
      </c>
    </row>
    <row r="2" spans="1:2">
      <c r="A2" s="6">
        <v>110</v>
      </c>
      <c r="B2" s="6" t="s">
        <v>465</v>
      </c>
    </row>
    <row r="3" spans="1:2">
      <c r="A3" s="4">
        <v>130</v>
      </c>
      <c r="B3" s="4" t="s">
        <v>5100</v>
      </c>
    </row>
    <row r="4" spans="1:2">
      <c r="A4" s="6">
        <v>130</v>
      </c>
      <c r="B4" s="6" t="s">
        <v>466</v>
      </c>
    </row>
    <row r="5" spans="1:2">
      <c r="A5" s="4">
        <v>140</v>
      </c>
      <c r="B5" s="4" t="s">
        <v>5117</v>
      </c>
    </row>
    <row r="6" spans="1:2">
      <c r="A6" s="6">
        <v>140</v>
      </c>
      <c r="B6" s="6" t="s">
        <v>467</v>
      </c>
    </row>
    <row r="7" spans="1:2">
      <c r="A7" s="4">
        <v>150</v>
      </c>
      <c r="B7" s="4" t="s">
        <v>5211</v>
      </c>
    </row>
    <row r="8" spans="1:2">
      <c r="A8" s="6">
        <v>150</v>
      </c>
      <c r="B8" s="6" t="s">
        <v>468</v>
      </c>
    </row>
    <row r="9" spans="1:2">
      <c r="A9" s="4">
        <v>151</v>
      </c>
      <c r="B9" s="4" t="s">
        <v>5251</v>
      </c>
    </row>
    <row r="10" spans="1:2">
      <c r="A10" s="6">
        <v>151</v>
      </c>
      <c r="B10" s="6" t="s">
        <v>469</v>
      </c>
    </row>
    <row r="11" spans="1:2">
      <c r="A11" s="4">
        <v>160</v>
      </c>
      <c r="B11" s="4" t="s">
        <v>5270</v>
      </c>
    </row>
    <row r="12" spans="1:2">
      <c r="A12" s="6">
        <v>160</v>
      </c>
      <c r="B12" s="6" t="s">
        <v>470</v>
      </c>
    </row>
    <row r="13" spans="1:2">
      <c r="A13" s="4">
        <v>170</v>
      </c>
      <c r="B13" s="4" t="s">
        <v>5396</v>
      </c>
    </row>
    <row r="14" spans="1:2">
      <c r="A14" s="6">
        <v>170</v>
      </c>
      <c r="B14" s="6" t="s">
        <v>471</v>
      </c>
    </row>
    <row r="15" spans="1:2">
      <c r="A15" s="4">
        <v>171</v>
      </c>
      <c r="B15" s="4" t="s">
        <v>5407</v>
      </c>
    </row>
    <row r="16" spans="1:2">
      <c r="A16" s="6">
        <v>171</v>
      </c>
      <c r="B16" s="6" t="s">
        <v>472</v>
      </c>
    </row>
    <row r="17" spans="1:2">
      <c r="A17" s="4">
        <v>180</v>
      </c>
      <c r="B17" s="4" t="s">
        <v>5411</v>
      </c>
    </row>
    <row r="18" spans="1:2">
      <c r="A18" s="6">
        <v>180</v>
      </c>
      <c r="B18" s="6" t="s">
        <v>473</v>
      </c>
    </row>
    <row r="19" spans="1:2">
      <c r="A19" s="4">
        <v>210</v>
      </c>
      <c r="B19" s="4" t="s">
        <v>5469</v>
      </c>
    </row>
    <row r="20" spans="1:2">
      <c r="A20" s="6">
        <v>210</v>
      </c>
      <c r="B20" s="6" t="s">
        <v>474</v>
      </c>
    </row>
    <row r="21" spans="1:2">
      <c r="A21" s="4">
        <v>220</v>
      </c>
      <c r="B21" s="4" t="s">
        <v>5524</v>
      </c>
    </row>
    <row r="22" spans="1:2">
      <c r="A22" s="6">
        <v>220</v>
      </c>
      <c r="B22" s="6" t="s">
        <v>475</v>
      </c>
    </row>
    <row r="23" spans="1:2">
      <c r="A23" s="4">
        <v>230</v>
      </c>
      <c r="B23" s="4" t="s">
        <v>5590</v>
      </c>
    </row>
    <row r="24" spans="1:2">
      <c r="A24" s="6">
        <v>230</v>
      </c>
      <c r="B24" s="6" t="s">
        <v>476</v>
      </c>
    </row>
    <row r="25" spans="1:2">
      <c r="A25" s="4">
        <v>240</v>
      </c>
      <c r="B25" s="4" t="s">
        <v>5677</v>
      </c>
    </row>
    <row r="26" spans="1:2">
      <c r="A26" s="6">
        <v>240</v>
      </c>
      <c r="B26" s="6" t="s">
        <v>477</v>
      </c>
    </row>
    <row r="27" spans="1:2">
      <c r="A27" s="4">
        <v>250</v>
      </c>
      <c r="B27" s="4" t="s">
        <v>5697</v>
      </c>
    </row>
    <row r="28" spans="1:2">
      <c r="A28" s="6">
        <v>250</v>
      </c>
      <c r="B28" s="6" t="s">
        <v>478</v>
      </c>
    </row>
    <row r="29" spans="1:2">
      <c r="A29" s="4">
        <v>251</v>
      </c>
      <c r="B29" s="4" t="s">
        <v>4078</v>
      </c>
    </row>
    <row r="30" spans="1:2">
      <c r="A30" s="6">
        <v>251</v>
      </c>
      <c r="B30" s="6" t="s">
        <v>479</v>
      </c>
    </row>
    <row r="31" spans="1:2">
      <c r="A31" s="4">
        <v>252</v>
      </c>
      <c r="B31" s="4" t="s">
        <v>4263</v>
      </c>
    </row>
    <row r="32" spans="1:2">
      <c r="A32" s="6">
        <v>252</v>
      </c>
      <c r="B32" s="6" t="s">
        <v>480</v>
      </c>
    </row>
    <row r="33" spans="1:2">
      <c r="A33" s="4">
        <v>253</v>
      </c>
      <c r="B33" s="4">
        <v>1</v>
      </c>
    </row>
    <row r="34" spans="1:2">
      <c r="A34" s="6">
        <v>253</v>
      </c>
      <c r="B34" s="6" t="s">
        <v>481</v>
      </c>
    </row>
    <row r="35" spans="1:2">
      <c r="A35" s="4">
        <v>254</v>
      </c>
      <c r="B35" s="4">
        <v>2</v>
      </c>
    </row>
    <row r="36" spans="1:2">
      <c r="A36" s="6">
        <v>254</v>
      </c>
      <c r="B36" s="6" t="s">
        <v>482</v>
      </c>
    </row>
    <row r="37" spans="1:2">
      <c r="A37" s="4">
        <v>255</v>
      </c>
      <c r="B37" s="4" t="s">
        <v>4421</v>
      </c>
    </row>
    <row r="38" spans="1:2">
      <c r="A38" s="6">
        <v>255</v>
      </c>
      <c r="B38" s="6" t="s">
        <v>483</v>
      </c>
    </row>
    <row r="39" spans="1:2">
      <c r="A39" s="4">
        <v>256</v>
      </c>
      <c r="B39" s="4" t="s">
        <v>4502</v>
      </c>
    </row>
    <row r="40" spans="1:2">
      <c r="A40" s="6">
        <v>256</v>
      </c>
      <c r="B40" s="6" t="s">
        <v>484</v>
      </c>
    </row>
    <row r="41" spans="1:2">
      <c r="A41" s="4">
        <v>260</v>
      </c>
      <c r="B41" s="4" t="s">
        <v>4518</v>
      </c>
    </row>
    <row r="42" spans="1:2">
      <c r="A42" s="6">
        <v>260</v>
      </c>
      <c r="B42" s="6" t="s">
        <v>485</v>
      </c>
    </row>
    <row r="43" spans="1:2">
      <c r="A43" s="4">
        <v>270</v>
      </c>
      <c r="B43" s="4" t="s">
        <v>4535</v>
      </c>
    </row>
    <row r="44" spans="1:2">
      <c r="A44" s="6">
        <v>270</v>
      </c>
      <c r="B44" s="6" t="s">
        <v>486</v>
      </c>
    </row>
    <row r="45" spans="1:2">
      <c r="A45" s="4">
        <v>271</v>
      </c>
      <c r="B45" s="4" t="s">
        <v>4579</v>
      </c>
    </row>
    <row r="46" spans="1:2">
      <c r="A46" s="6">
        <v>271</v>
      </c>
      <c r="B46" s="6" t="s">
        <v>487</v>
      </c>
    </row>
    <row r="47" spans="1:2">
      <c r="A47" s="4">
        <v>272</v>
      </c>
      <c r="B47" s="4" t="s">
        <v>4583</v>
      </c>
    </row>
    <row r="48" spans="1:2">
      <c r="A48" s="6">
        <v>272</v>
      </c>
      <c r="B48" s="6" t="s">
        <v>488</v>
      </c>
    </row>
    <row r="49" spans="1:2">
      <c r="A49" s="4">
        <v>280</v>
      </c>
      <c r="B49" s="4" t="s">
        <v>4599</v>
      </c>
    </row>
    <row r="50" spans="1:2">
      <c r="A50" s="6">
        <v>280</v>
      </c>
      <c r="B50" s="6" t="s">
        <v>489</v>
      </c>
    </row>
    <row r="51" spans="1:2">
      <c r="A51" s="4">
        <v>290</v>
      </c>
      <c r="B51" s="4" t="s">
        <v>4659</v>
      </c>
    </row>
    <row r="52" spans="1:2">
      <c r="A52" s="6">
        <v>290</v>
      </c>
      <c r="B52" s="6" t="s">
        <v>490</v>
      </c>
    </row>
    <row r="53" spans="1:2">
      <c r="A53" s="4">
        <v>310</v>
      </c>
      <c r="B53" s="4" t="s">
        <v>4661</v>
      </c>
    </row>
    <row r="54" spans="1:2">
      <c r="A54" s="6">
        <v>310</v>
      </c>
      <c r="B54" s="6" t="s">
        <v>491</v>
      </c>
    </row>
    <row r="55" spans="1:2">
      <c r="A55" s="4">
        <v>311</v>
      </c>
      <c r="B55" s="4" t="s">
        <v>4665</v>
      </c>
    </row>
    <row r="56" spans="1:2">
      <c r="A56" s="6">
        <v>311</v>
      </c>
      <c r="B56" s="6" t="s">
        <v>492</v>
      </c>
    </row>
    <row r="57" spans="1:2">
      <c r="A57" s="4">
        <v>312</v>
      </c>
      <c r="B57" s="4" t="s">
        <v>4690</v>
      </c>
    </row>
    <row r="58" spans="1:2">
      <c r="A58" s="6">
        <v>312</v>
      </c>
      <c r="B58" s="6" t="s">
        <v>493</v>
      </c>
    </row>
    <row r="59" spans="1:2">
      <c r="A59" s="4">
        <v>320</v>
      </c>
      <c r="B59" s="4" t="s">
        <v>4701</v>
      </c>
    </row>
    <row r="60" spans="1:2">
      <c r="A60" s="6">
        <v>320</v>
      </c>
      <c r="B60" s="6" t="s">
        <v>494</v>
      </c>
    </row>
    <row r="61" spans="1:2">
      <c r="A61" s="4">
        <v>330</v>
      </c>
      <c r="B61" s="4" t="s">
        <v>4771</v>
      </c>
    </row>
    <row r="62" spans="1:2">
      <c r="A62" s="6">
        <v>330</v>
      </c>
      <c r="B62" s="6" t="s">
        <v>495</v>
      </c>
    </row>
    <row r="63" spans="1:2">
      <c r="A63" s="4">
        <v>331</v>
      </c>
      <c r="B63" s="4" t="s">
        <v>4775</v>
      </c>
    </row>
    <row r="64" spans="1:2">
      <c r="A64" s="6">
        <v>331</v>
      </c>
      <c r="B64" s="6" t="s">
        <v>496</v>
      </c>
    </row>
    <row r="65" spans="1:2">
      <c r="A65" s="4">
        <v>340</v>
      </c>
      <c r="B65" s="4" t="s">
        <v>3001</v>
      </c>
    </row>
    <row r="66" spans="1:2">
      <c r="A66" s="6">
        <v>340</v>
      </c>
      <c r="B66" s="6" t="s">
        <v>497</v>
      </c>
    </row>
    <row r="67" spans="1:2">
      <c r="A67" s="4">
        <v>341</v>
      </c>
      <c r="B67" s="4" t="s">
        <v>3025</v>
      </c>
    </row>
    <row r="68" spans="1:2">
      <c r="A68" s="6">
        <v>341</v>
      </c>
      <c r="B68" s="6" t="s">
        <v>498</v>
      </c>
    </row>
    <row r="69" spans="1:2">
      <c r="A69" s="4">
        <v>350</v>
      </c>
      <c r="B69" s="4" t="s">
        <v>3030</v>
      </c>
    </row>
    <row r="70" spans="1:2">
      <c r="A70" s="6">
        <v>350</v>
      </c>
      <c r="B70" s="6" t="s">
        <v>499</v>
      </c>
    </row>
    <row r="71" spans="1:2">
      <c r="A71" s="4">
        <v>360</v>
      </c>
      <c r="B71" s="4" t="s">
        <v>3153</v>
      </c>
    </row>
    <row r="72" spans="1:2">
      <c r="A72" s="6">
        <v>360</v>
      </c>
      <c r="B72" s="6" t="s">
        <v>500</v>
      </c>
    </row>
    <row r="73" spans="1:2">
      <c r="A73" s="4">
        <v>410</v>
      </c>
      <c r="B73" s="4" t="s">
        <v>4787</v>
      </c>
    </row>
    <row r="74" spans="1:2">
      <c r="A74" s="6">
        <v>410</v>
      </c>
      <c r="B74" s="6" t="s">
        <v>501</v>
      </c>
    </row>
    <row r="75" spans="1:2">
      <c r="A75" s="4">
        <v>411</v>
      </c>
      <c r="B75" s="4" t="s">
        <v>3211</v>
      </c>
    </row>
    <row r="76" spans="1:2">
      <c r="A76" s="6">
        <v>411</v>
      </c>
      <c r="B76" s="6" t="s">
        <v>502</v>
      </c>
    </row>
    <row r="77" spans="1:2">
      <c r="A77" s="4">
        <v>412</v>
      </c>
      <c r="B77" s="4" t="s">
        <v>3224</v>
      </c>
    </row>
    <row r="78" spans="1:2">
      <c r="A78" s="6">
        <v>412</v>
      </c>
      <c r="B78" s="6" t="s">
        <v>503</v>
      </c>
    </row>
    <row r="79" spans="1:2">
      <c r="A79" s="4">
        <v>420</v>
      </c>
      <c r="B79" s="4" t="s">
        <v>4786</v>
      </c>
    </row>
    <row r="80" spans="1:2">
      <c r="A80" s="6">
        <v>420</v>
      </c>
      <c r="B80" s="6" t="s">
        <v>504</v>
      </c>
    </row>
    <row r="81" spans="1:2">
      <c r="A81" s="4">
        <v>430</v>
      </c>
      <c r="B81" s="4" t="s">
        <v>3237</v>
      </c>
    </row>
    <row r="82" spans="1:2">
      <c r="A82" s="6">
        <v>430</v>
      </c>
      <c r="B82" s="6" t="s">
        <v>505</v>
      </c>
    </row>
    <row r="83" spans="1:2">
      <c r="A83" s="4">
        <v>431</v>
      </c>
      <c r="B83" s="4" t="s">
        <v>3242</v>
      </c>
    </row>
    <row r="84" spans="1:2">
      <c r="A84" s="6">
        <v>431</v>
      </c>
      <c r="B84" s="6" t="s">
        <v>506</v>
      </c>
    </row>
    <row r="85" spans="1:2">
      <c r="A85" s="4">
        <v>432</v>
      </c>
      <c r="B85" s="4" t="s">
        <v>3317</v>
      </c>
    </row>
    <row r="86" spans="1:2">
      <c r="A86" s="6">
        <v>432</v>
      </c>
      <c r="B86" s="6" t="s">
        <v>507</v>
      </c>
    </row>
    <row r="87" spans="1:2">
      <c r="A87" s="4">
        <v>440</v>
      </c>
      <c r="B87" s="4" t="s">
        <v>3343</v>
      </c>
    </row>
    <row r="88" spans="1:2">
      <c r="A88" s="6">
        <v>440</v>
      </c>
      <c r="B88" s="6" t="s">
        <v>508</v>
      </c>
    </row>
    <row r="89" spans="1:2">
      <c r="A89" s="4">
        <v>450</v>
      </c>
      <c r="B89" s="4" t="s">
        <v>3350</v>
      </c>
    </row>
    <row r="90" spans="1:2">
      <c r="A90" s="6">
        <v>450</v>
      </c>
      <c r="B90" s="6" t="s">
        <v>509</v>
      </c>
    </row>
    <row r="91" spans="1:2">
      <c r="A91" s="4">
        <v>460</v>
      </c>
      <c r="B91" s="4" t="s">
        <v>3477</v>
      </c>
    </row>
    <row r="92" spans="1:2">
      <c r="A92" s="6">
        <v>460</v>
      </c>
      <c r="B92" s="6" t="s">
        <v>510</v>
      </c>
    </row>
    <row r="93" spans="1:2">
      <c r="A93" s="4">
        <v>461</v>
      </c>
      <c r="B93" s="4" t="s">
        <v>3552</v>
      </c>
    </row>
    <row r="94" spans="1:2">
      <c r="A94" s="6">
        <v>461</v>
      </c>
      <c r="B94" s="6" t="s">
        <v>511</v>
      </c>
    </row>
    <row r="95" spans="1:2">
      <c r="A95" s="4">
        <v>470</v>
      </c>
      <c r="B95" s="4" t="s">
        <v>3556</v>
      </c>
    </row>
    <row r="96" spans="1:2">
      <c r="A96" s="6">
        <v>470</v>
      </c>
      <c r="B96" s="6" t="s">
        <v>512</v>
      </c>
    </row>
    <row r="97" spans="1:2">
      <c r="A97" s="4">
        <v>480</v>
      </c>
      <c r="B97" s="4" t="s">
        <v>3563</v>
      </c>
    </row>
    <row r="98" spans="1:2">
      <c r="A98" s="6">
        <v>480</v>
      </c>
      <c r="B98" s="6" t="s">
        <v>513</v>
      </c>
    </row>
  </sheetData>
  <phoneticPr fontId="0"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rgb="FF00B050"/>
  </sheetPr>
  <dimension ref="A1:L52"/>
  <sheetViews>
    <sheetView topLeftCell="A49" workbookViewId="0">
      <selection activeCell="C52" sqref="C52"/>
    </sheetView>
  </sheetViews>
  <sheetFormatPr defaultColWidth="9.140625" defaultRowHeight="35.25" customHeight="1"/>
  <cols>
    <col min="1" max="1" width="12.42578125" style="20" customWidth="1"/>
    <col min="2" max="2" width="62.140625" style="44" customWidth="1"/>
    <col min="3" max="4" width="20.42578125" style="20" customWidth="1"/>
    <col min="5" max="5" width="20.42578125" style="45" customWidth="1"/>
    <col min="6" max="6" width="8.28515625" style="20" customWidth="1"/>
    <col min="7" max="7" width="7.42578125" style="20" customWidth="1"/>
    <col min="8" max="8" width="7.85546875" style="20" customWidth="1"/>
    <col min="9" max="16384" width="9.140625" style="20"/>
  </cols>
  <sheetData>
    <row r="1" spans="1:5" ht="35.25" customHeight="1">
      <c r="A1" s="304" t="str">
        <f>'BS1'!$A$2</f>
        <v>KOOVAPPADY   GRAMA  PANCHAYAT..   BUDGET FOR THE YEAR ..2025-2026</v>
      </c>
      <c r="B1" s="304"/>
      <c r="C1" s="304"/>
      <c r="D1" s="304"/>
      <c r="E1" s="304"/>
    </row>
    <row r="2" spans="1:5" s="78" customFormat="1" ht="54" customHeight="1">
      <c r="A2" s="305" t="s">
        <v>6363</v>
      </c>
      <c r="B2" s="306"/>
      <c r="C2" s="306"/>
      <c r="D2" s="306"/>
      <c r="E2" s="307"/>
    </row>
    <row r="3" spans="1:5" s="34" customFormat="1" ht="57" customHeight="1">
      <c r="A3" s="22" t="s">
        <v>5812</v>
      </c>
      <c r="B3" s="22" t="s">
        <v>5842</v>
      </c>
      <c r="C3" s="22" t="str">
        <f>'BS1'!C4</f>
        <v>Actuals for the year -2023-2024(..കണക്ക്-2023-2024</v>
      </c>
      <c r="D3" s="23" t="str">
        <f>'BS1'!D4</f>
        <v>Budget  for the  year (including all revisions)--2024-2025       ..(പരിഷ്കരിച്ച ബജറ്റ്  2024-2025</v>
      </c>
      <c r="E3" s="22" t="str">
        <f>'BS1'!E4</f>
        <v>Budget for the Year-2025-2026(.-ബജറ്റ്-2025-2026</v>
      </c>
    </row>
    <row r="4" spans="1:5" s="40" customFormat="1" ht="35.25" customHeight="1">
      <c r="A4" s="35">
        <v>130</v>
      </c>
      <c r="B4" s="36" t="s">
        <v>5100</v>
      </c>
      <c r="C4" s="37"/>
      <c r="D4" s="38"/>
      <c r="E4" s="39"/>
    </row>
    <row r="5" spans="1:5" ht="35.25" customHeight="1">
      <c r="A5" s="31" t="s">
        <v>2888</v>
      </c>
      <c r="B5" s="19" t="s">
        <v>5743</v>
      </c>
      <c r="C5" s="104"/>
      <c r="D5" s="104"/>
      <c r="E5" s="104"/>
    </row>
    <row r="6" spans="1:5" ht="35.25" customHeight="1">
      <c r="A6" s="31" t="s">
        <v>2889</v>
      </c>
      <c r="B6" s="19" t="s">
        <v>5744</v>
      </c>
      <c r="C6" s="104"/>
      <c r="D6" s="104"/>
      <c r="E6" s="104"/>
    </row>
    <row r="7" spans="1:5" ht="35.25" customHeight="1">
      <c r="A7" s="31" t="s">
        <v>2890</v>
      </c>
      <c r="B7" s="19" t="s">
        <v>5745</v>
      </c>
      <c r="C7" s="104"/>
      <c r="D7" s="104"/>
      <c r="E7" s="104"/>
    </row>
    <row r="8" spans="1:5" ht="35.25" customHeight="1">
      <c r="A8" s="31" t="s">
        <v>2891</v>
      </c>
      <c r="B8" s="19" t="s">
        <v>5746</v>
      </c>
      <c r="C8" s="104"/>
      <c r="D8" s="104"/>
      <c r="E8" s="104"/>
    </row>
    <row r="9" spans="1:5" ht="35.25" customHeight="1">
      <c r="A9" s="31" t="s">
        <v>2892</v>
      </c>
      <c r="B9" s="19" t="s">
        <v>5747</v>
      </c>
      <c r="C9" s="104"/>
      <c r="D9" s="104"/>
      <c r="E9" s="104"/>
    </row>
    <row r="10" spans="1:5" s="40" customFormat="1" ht="35.25" customHeight="1">
      <c r="A10" s="41">
        <v>130</v>
      </c>
      <c r="B10" s="42" t="s">
        <v>466</v>
      </c>
      <c r="C10" s="102">
        <f>SUM(C5:C9)</f>
        <v>0</v>
      </c>
      <c r="D10" s="102">
        <f>SUM(D5:D9)</f>
        <v>0</v>
      </c>
      <c r="E10" s="102">
        <f>SUM(E5:E9)</f>
        <v>0</v>
      </c>
    </row>
    <row r="11" spans="1:5" s="40" customFormat="1" ht="35.25" customHeight="1">
      <c r="A11" s="35">
        <v>140</v>
      </c>
      <c r="B11" s="36" t="s">
        <v>5117</v>
      </c>
      <c r="C11" s="37"/>
      <c r="D11" s="38"/>
      <c r="E11" s="39"/>
    </row>
    <row r="12" spans="1:5" ht="35.25" customHeight="1">
      <c r="A12" s="31" t="s">
        <v>2893</v>
      </c>
      <c r="B12" s="19" t="s">
        <v>5748</v>
      </c>
      <c r="C12" s="104">
        <v>2332</v>
      </c>
      <c r="D12" s="104">
        <v>2400</v>
      </c>
      <c r="E12" s="104">
        <v>3000</v>
      </c>
    </row>
    <row r="13" spans="1:5" ht="35.25" customHeight="1">
      <c r="A13" s="31" t="s">
        <v>2894</v>
      </c>
      <c r="B13" s="19" t="s">
        <v>5749</v>
      </c>
      <c r="C13" s="104">
        <v>1035430</v>
      </c>
      <c r="D13" s="104">
        <v>1100000</v>
      </c>
      <c r="E13" s="104">
        <v>1200000</v>
      </c>
    </row>
    <row r="14" spans="1:5" ht="35.25" customHeight="1">
      <c r="A14" s="31" t="s">
        <v>2895</v>
      </c>
      <c r="B14" s="19" t="s">
        <v>5750</v>
      </c>
      <c r="C14" s="104">
        <v>4608588</v>
      </c>
      <c r="D14" s="104">
        <v>4700000</v>
      </c>
      <c r="E14" s="104">
        <v>5000000</v>
      </c>
    </row>
    <row r="15" spans="1:5" ht="35.25" customHeight="1">
      <c r="A15" s="31" t="s">
        <v>2896</v>
      </c>
      <c r="B15" s="19" t="s">
        <v>5751</v>
      </c>
      <c r="C15" s="104">
        <v>28165</v>
      </c>
      <c r="D15" s="104">
        <v>39000</v>
      </c>
      <c r="E15" s="104">
        <v>40000</v>
      </c>
    </row>
    <row r="16" spans="1:5" ht="35.25" customHeight="1">
      <c r="A16" s="31" t="s">
        <v>2897</v>
      </c>
      <c r="B16" s="19" t="s">
        <v>5752</v>
      </c>
      <c r="C16" s="104">
        <v>531701</v>
      </c>
      <c r="D16" s="104">
        <v>400000</v>
      </c>
      <c r="E16" s="104">
        <v>550000</v>
      </c>
    </row>
    <row r="17" spans="1:5" ht="35.25" customHeight="1">
      <c r="A17" s="31" t="s">
        <v>2898</v>
      </c>
      <c r="B17" s="19" t="s">
        <v>5777</v>
      </c>
      <c r="C17" s="104">
        <v>448923</v>
      </c>
      <c r="D17" s="104">
        <v>382000</v>
      </c>
      <c r="E17" s="104">
        <v>500000</v>
      </c>
    </row>
    <row r="18" spans="1:5" ht="35.25" customHeight="1">
      <c r="A18" s="31" t="s">
        <v>2899</v>
      </c>
      <c r="B18" s="19" t="s">
        <v>5753</v>
      </c>
      <c r="C18" s="104">
        <v>32367</v>
      </c>
      <c r="D18" s="104">
        <v>40000</v>
      </c>
      <c r="E18" s="104">
        <v>45000</v>
      </c>
    </row>
    <row r="19" spans="1:5" ht="35.25" customHeight="1">
      <c r="A19" s="31" t="s">
        <v>2900</v>
      </c>
      <c r="B19" s="19" t="s">
        <v>5754</v>
      </c>
      <c r="C19" s="104">
        <v>3064</v>
      </c>
      <c r="D19" s="104">
        <v>3000</v>
      </c>
      <c r="E19" s="104">
        <v>4000</v>
      </c>
    </row>
    <row r="20" spans="1:5" s="40" customFormat="1" ht="35.25" customHeight="1">
      <c r="A20" s="41">
        <v>140</v>
      </c>
      <c r="B20" s="42" t="s">
        <v>5739</v>
      </c>
      <c r="C20" s="102">
        <f>SUM(C12:C19)</f>
        <v>6690570</v>
      </c>
      <c r="D20" s="102">
        <f>SUM(D12:D19)</f>
        <v>6666400</v>
      </c>
      <c r="E20" s="102">
        <f>SUM(E12:E19)</f>
        <v>7342000</v>
      </c>
    </row>
    <row r="21" spans="1:5" s="40" customFormat="1" ht="35.25" customHeight="1">
      <c r="A21" s="35">
        <v>150</v>
      </c>
      <c r="B21" s="36" t="s">
        <v>5211</v>
      </c>
      <c r="C21" s="37"/>
      <c r="D21" s="38"/>
      <c r="E21" s="39"/>
    </row>
    <row r="22" spans="1:5" ht="35.25" customHeight="1">
      <c r="A22" s="31" t="s">
        <v>2901</v>
      </c>
      <c r="B22" s="19" t="s">
        <v>5755</v>
      </c>
      <c r="C22" s="104"/>
      <c r="D22" s="104">
        <v>7000</v>
      </c>
      <c r="E22" s="104">
        <v>7000</v>
      </c>
    </row>
    <row r="23" spans="1:5" ht="35.25" customHeight="1">
      <c r="A23" s="31" t="s">
        <v>2902</v>
      </c>
      <c r="B23" s="19" t="s">
        <v>5756</v>
      </c>
      <c r="C23" s="104">
        <v>268590</v>
      </c>
      <c r="D23" s="104">
        <v>225000</v>
      </c>
      <c r="E23" s="104">
        <v>280000</v>
      </c>
    </row>
    <row r="24" spans="1:5" ht="35.25" customHeight="1">
      <c r="A24" s="31" t="s">
        <v>2903</v>
      </c>
      <c r="B24" s="19" t="s">
        <v>5757</v>
      </c>
      <c r="C24" s="104">
        <v>291028</v>
      </c>
      <c r="D24" s="104">
        <v>260000</v>
      </c>
      <c r="E24" s="104">
        <v>295000</v>
      </c>
    </row>
    <row r="25" spans="1:5" ht="35.25" customHeight="1">
      <c r="A25" s="31" t="s">
        <v>2904</v>
      </c>
      <c r="B25" s="19" t="s">
        <v>5758</v>
      </c>
      <c r="C25" s="104">
        <v>1272</v>
      </c>
      <c r="D25" s="104">
        <v>2000</v>
      </c>
      <c r="E25" s="104">
        <v>2500</v>
      </c>
    </row>
    <row r="26" spans="1:5" ht="35.25" customHeight="1">
      <c r="A26" s="31" t="s">
        <v>2905</v>
      </c>
      <c r="B26" s="19" t="s">
        <v>5759</v>
      </c>
      <c r="C26" s="104"/>
      <c r="D26" s="104"/>
      <c r="E26" s="104"/>
    </row>
    <row r="27" spans="1:5" ht="35.25" customHeight="1">
      <c r="A27" s="31" t="s">
        <v>2906</v>
      </c>
      <c r="B27" s="19" t="s">
        <v>5760</v>
      </c>
      <c r="C27" s="104"/>
      <c r="D27" s="104"/>
      <c r="E27" s="104"/>
    </row>
    <row r="28" spans="1:5" s="40" customFormat="1" ht="35.25" customHeight="1">
      <c r="A28" s="41">
        <v>150</v>
      </c>
      <c r="B28" s="42" t="s">
        <v>468</v>
      </c>
      <c r="C28" s="102">
        <f>SUM(C22:C27)</f>
        <v>560890</v>
      </c>
      <c r="D28" s="102">
        <f>SUM(D22:D27)</f>
        <v>494000</v>
      </c>
      <c r="E28" s="102">
        <f>SUM(E22:E27)</f>
        <v>584500</v>
      </c>
    </row>
    <row r="29" spans="1:5" s="40" customFormat="1" ht="35.25" customHeight="1">
      <c r="A29" s="35">
        <v>151</v>
      </c>
      <c r="B29" s="36" t="s">
        <v>5251</v>
      </c>
      <c r="C29" s="39"/>
      <c r="D29" s="39"/>
      <c r="E29" s="39"/>
    </row>
    <row r="30" spans="1:5" ht="35.25" customHeight="1">
      <c r="A30" s="31" t="s">
        <v>2907</v>
      </c>
      <c r="B30" s="19" t="s">
        <v>5251</v>
      </c>
      <c r="C30" s="104"/>
      <c r="D30" s="104"/>
      <c r="E30" s="104"/>
    </row>
    <row r="31" spans="1:5" s="40" customFormat="1" ht="35.25" customHeight="1">
      <c r="A31" s="41">
        <v>151</v>
      </c>
      <c r="B31" s="42" t="s">
        <v>469</v>
      </c>
      <c r="C31" s="102">
        <f>C30</f>
        <v>0</v>
      </c>
      <c r="D31" s="102">
        <f>D30</f>
        <v>0</v>
      </c>
      <c r="E31" s="102">
        <f>E30</f>
        <v>0</v>
      </c>
    </row>
    <row r="32" spans="1:5" s="40" customFormat="1" ht="35.25" customHeight="1">
      <c r="A32" s="35">
        <v>170</v>
      </c>
      <c r="B32" s="36" t="s">
        <v>5396</v>
      </c>
      <c r="C32" s="37"/>
      <c r="D32" s="38"/>
      <c r="E32" s="39"/>
    </row>
    <row r="33" spans="1:12" ht="35.25" customHeight="1">
      <c r="A33" s="31" t="s">
        <v>2909</v>
      </c>
      <c r="B33" s="19" t="s">
        <v>5761</v>
      </c>
      <c r="C33" s="104">
        <v>67404</v>
      </c>
      <c r="D33" s="104">
        <v>68000</v>
      </c>
      <c r="E33" s="104">
        <v>70000</v>
      </c>
    </row>
    <row r="34" spans="1:12" ht="35.25" customHeight="1">
      <c r="A34" s="31" t="s">
        <v>2910</v>
      </c>
      <c r="B34" s="19" t="s">
        <v>5762</v>
      </c>
      <c r="C34" s="104"/>
      <c r="D34" s="104"/>
      <c r="E34" s="104"/>
    </row>
    <row r="35" spans="1:12" ht="35.25" customHeight="1">
      <c r="A35" s="31" t="s">
        <v>2911</v>
      </c>
      <c r="B35" s="19" t="s">
        <v>5763</v>
      </c>
      <c r="C35" s="104"/>
      <c r="D35" s="104"/>
      <c r="E35" s="104"/>
    </row>
    <row r="36" spans="1:12" ht="35.25" customHeight="1">
      <c r="A36" s="31" t="s">
        <v>2912</v>
      </c>
      <c r="B36" s="19" t="s">
        <v>5764</v>
      </c>
      <c r="C36" s="104"/>
      <c r="D36" s="104"/>
      <c r="E36" s="104"/>
    </row>
    <row r="37" spans="1:12" s="40" customFormat="1" ht="35.25" customHeight="1">
      <c r="A37" s="41">
        <v>170</v>
      </c>
      <c r="B37" s="42" t="s">
        <v>471</v>
      </c>
      <c r="C37" s="102">
        <f>SUM(C33:C36)</f>
        <v>67404</v>
      </c>
      <c r="D37" s="102">
        <f>SUM(D33:D36)</f>
        <v>68000</v>
      </c>
      <c r="E37" s="102">
        <f>SUM(E33:E36)</f>
        <v>70000</v>
      </c>
    </row>
    <row r="38" spans="1:12" s="40" customFormat="1" ht="35.25" customHeight="1">
      <c r="A38" s="35">
        <v>171</v>
      </c>
      <c r="B38" s="36" t="s">
        <v>5407</v>
      </c>
      <c r="C38" s="37"/>
      <c r="D38" s="38"/>
      <c r="E38" s="39"/>
    </row>
    <row r="39" spans="1:12" ht="35.25" customHeight="1">
      <c r="A39" s="31" t="s">
        <v>2879</v>
      </c>
      <c r="B39" s="19" t="s">
        <v>5765</v>
      </c>
      <c r="C39" s="104">
        <v>425634</v>
      </c>
      <c r="D39" s="104">
        <v>429000</v>
      </c>
      <c r="E39" s="104">
        <v>450000</v>
      </c>
    </row>
    <row r="40" spans="1:12" ht="35.25" customHeight="1">
      <c r="A40" s="31" t="s">
        <v>2913</v>
      </c>
      <c r="B40" s="19" t="s">
        <v>5766</v>
      </c>
      <c r="C40" s="104"/>
      <c r="D40" s="104"/>
      <c r="E40" s="104"/>
      <c r="L40" s="145"/>
    </row>
    <row r="41" spans="1:12" ht="35.25" customHeight="1">
      <c r="A41" s="31" t="s">
        <v>2914</v>
      </c>
      <c r="B41" s="19" t="s">
        <v>5767</v>
      </c>
      <c r="C41" s="104"/>
      <c r="D41" s="104"/>
      <c r="E41" s="104"/>
    </row>
    <row r="42" spans="1:12" ht="35.25" customHeight="1">
      <c r="A42" s="31" t="s">
        <v>2915</v>
      </c>
      <c r="B42" s="19" t="s">
        <v>5768</v>
      </c>
      <c r="C42" s="104"/>
      <c r="D42" s="104"/>
      <c r="E42" s="104"/>
    </row>
    <row r="43" spans="1:12" s="40" customFormat="1" ht="35.25" customHeight="1">
      <c r="A43" s="41">
        <v>171</v>
      </c>
      <c r="B43" s="42" t="s">
        <v>472</v>
      </c>
      <c r="C43" s="102">
        <f>SUM(C39:C42)</f>
        <v>425634</v>
      </c>
      <c r="D43" s="102">
        <f>SUM(D39:D42)</f>
        <v>429000</v>
      </c>
      <c r="E43" s="102">
        <f>SUM(E39:E42)</f>
        <v>450000</v>
      </c>
    </row>
    <row r="44" spans="1:12" s="40" customFormat="1" ht="35.25" customHeight="1">
      <c r="A44" s="35">
        <v>180</v>
      </c>
      <c r="B44" s="36" t="s">
        <v>5411</v>
      </c>
      <c r="C44" s="37"/>
      <c r="D44" s="38"/>
      <c r="E44" s="39"/>
    </row>
    <row r="45" spans="1:12" ht="35.25" customHeight="1">
      <c r="A45" s="31" t="s">
        <v>2916</v>
      </c>
      <c r="B45" s="19" t="s">
        <v>5769</v>
      </c>
      <c r="C45" s="104"/>
      <c r="D45" s="104"/>
      <c r="E45" s="104"/>
    </row>
    <row r="46" spans="1:12" ht="35.25" customHeight="1">
      <c r="A46" s="31" t="s">
        <v>2917</v>
      </c>
      <c r="B46" s="19" t="s">
        <v>5770</v>
      </c>
      <c r="C46" s="104"/>
      <c r="D46" s="104"/>
      <c r="E46" s="104"/>
    </row>
    <row r="47" spans="1:12" ht="35.25" customHeight="1">
      <c r="A47" s="31" t="s">
        <v>2918</v>
      </c>
      <c r="B47" s="19" t="s">
        <v>5771</v>
      </c>
      <c r="C47" s="104"/>
      <c r="D47" s="104">
        <v>63000</v>
      </c>
      <c r="E47" s="104">
        <v>70000</v>
      </c>
    </row>
    <row r="48" spans="1:12" ht="35.25" customHeight="1">
      <c r="A48" s="31" t="s">
        <v>2919</v>
      </c>
      <c r="B48" s="19" t="s">
        <v>5772</v>
      </c>
      <c r="C48" s="104"/>
      <c r="D48" s="104"/>
      <c r="E48" s="104"/>
    </row>
    <row r="49" spans="1:5" ht="35.25" customHeight="1">
      <c r="A49" s="31" t="s">
        <v>2920</v>
      </c>
      <c r="B49" s="19" t="s">
        <v>5773</v>
      </c>
      <c r="C49" s="104">
        <v>261312</v>
      </c>
      <c r="D49" s="104">
        <v>7000</v>
      </c>
      <c r="E49" s="104">
        <v>265000</v>
      </c>
    </row>
    <row r="50" spans="1:5" ht="35.25" customHeight="1">
      <c r="A50" s="31" t="s">
        <v>2921</v>
      </c>
      <c r="B50" s="19" t="s">
        <v>5456</v>
      </c>
      <c r="C50" s="104">
        <v>4258</v>
      </c>
      <c r="D50" s="104">
        <v>4100</v>
      </c>
      <c r="E50" s="104">
        <v>4500</v>
      </c>
    </row>
    <row r="51" spans="1:5" s="40" customFormat="1" ht="35.25" customHeight="1">
      <c r="A51" s="41">
        <v>180</v>
      </c>
      <c r="B51" s="42" t="s">
        <v>6073</v>
      </c>
      <c r="C51" s="102">
        <f>SUM(C45:C50)</f>
        <v>265570</v>
      </c>
      <c r="D51" s="102">
        <f>SUM(D45:D50)</f>
        <v>74100</v>
      </c>
      <c r="E51" s="102">
        <f>SUM(E45:E50)</f>
        <v>339500</v>
      </c>
    </row>
    <row r="52" spans="1:5" s="40" customFormat="1" ht="35.25" customHeight="1">
      <c r="A52" s="49"/>
      <c r="B52" s="50" t="s">
        <v>6072</v>
      </c>
      <c r="C52" s="109">
        <f>C51+C43+C37+C31+C28+C20+C10</f>
        <v>8010068</v>
      </c>
      <c r="D52" s="109">
        <f>D51+D43+D37+D31+D28+D20+D10</f>
        <v>7731500</v>
      </c>
      <c r="E52" s="109">
        <f>E51+E43+E37+E31+E28+E20+E10</f>
        <v>8786000</v>
      </c>
    </row>
  </sheetData>
  <sheetProtection selectLockedCells="1"/>
  <autoFilter ref="A3:L52"/>
  <mergeCells count="2">
    <mergeCell ref="A1:E1"/>
    <mergeCell ref="A2:E2"/>
  </mergeCells>
  <printOptions horizontalCentered="1" verticalCentered="1"/>
  <pageMargins left="0.5" right="0.5" top="0.25" bottom="0.25" header="0.3" footer="0.3"/>
  <pageSetup paperSize="9" orientation="landscape" r:id="rId1"/>
  <rowBreaks count="5" manualBreakCount="5">
    <brk id="10" max="16383" man="1"/>
    <brk id="20" max="16383" man="1"/>
    <brk id="31" max="16383" man="1"/>
    <brk id="43" max="16383" man="1"/>
    <brk id="52" max="16383" man="1"/>
  </rowBreaks>
  <legacyDrawing r:id="rId2"/>
</worksheet>
</file>

<file path=xl/worksheets/sheet18.xml><?xml version="1.0" encoding="utf-8"?>
<worksheet xmlns="http://schemas.openxmlformats.org/spreadsheetml/2006/main" xmlns:r="http://schemas.openxmlformats.org/officeDocument/2006/relationships">
  <sheetPr>
    <tabColor rgb="FF00B050"/>
  </sheetPr>
  <dimension ref="A1:E5"/>
  <sheetViews>
    <sheetView workbookViewId="0">
      <selection activeCell="D4" sqref="D4"/>
    </sheetView>
  </sheetViews>
  <sheetFormatPr defaultColWidth="9.140625" defaultRowHeight="15"/>
  <cols>
    <col min="1" max="1" width="12.5703125" style="20" customWidth="1"/>
    <col min="2" max="2" width="57.140625" style="20" customWidth="1"/>
    <col min="3" max="5" width="19.85546875" style="20" customWidth="1"/>
    <col min="6" max="16384" width="9.140625" style="20"/>
  </cols>
  <sheetData>
    <row r="1" spans="1:5" customFormat="1" ht="35.25" customHeight="1">
      <c r="A1" s="311" t="str">
        <f>'BS2'!$A$1</f>
        <v>KOOVAPPADY   GRAMA  PANCHAYAT..   BUDGET FOR THE YEAR ..2025-2026</v>
      </c>
      <c r="B1" s="312"/>
      <c r="C1" s="312"/>
      <c r="D1" s="312"/>
      <c r="E1" s="313"/>
    </row>
    <row r="2" spans="1:5" s="33" customFormat="1" ht="56.25" customHeight="1">
      <c r="A2" s="308" t="s">
        <v>6364</v>
      </c>
      <c r="B2" s="309"/>
      <c r="C2" s="309"/>
      <c r="D2" s="309"/>
      <c r="E2" s="310"/>
    </row>
    <row r="3" spans="1:5" s="85" customFormat="1" ht="57" customHeight="1">
      <c r="A3" s="22" t="s">
        <v>5812</v>
      </c>
      <c r="B3" s="22" t="s">
        <v>5842</v>
      </c>
      <c r="C3" s="22" t="str">
        <f>'BS2'!C3</f>
        <v>Actuals for the year -2023-2024(..കണക്ക്-2023-2024</v>
      </c>
      <c r="D3" s="23" t="str">
        <f>'BS2'!D3</f>
        <v>Budget  for the  year (including all revisions)--2024-2025       ..(പരിഷ്കരിച്ച ബജറ്റ്  2024-2025</v>
      </c>
      <c r="E3" s="22" t="str">
        <f>'BS2'!E3</f>
        <v>Budget for the Year-2025-2026(.-ബജറ്റ്-2025-2026</v>
      </c>
    </row>
    <row r="4" spans="1:5" s="40" customFormat="1" ht="57" customHeight="1">
      <c r="A4" s="19"/>
      <c r="B4" s="46" t="s">
        <v>5957</v>
      </c>
      <c r="C4" s="104">
        <v>16657200</v>
      </c>
      <c r="D4" s="104">
        <v>24302514</v>
      </c>
      <c r="E4" s="104">
        <v>25318000</v>
      </c>
    </row>
    <row r="5" spans="1:5" s="33" customFormat="1" ht="35.25" customHeight="1">
      <c r="A5" s="47"/>
      <c r="B5" s="48" t="s">
        <v>5958</v>
      </c>
      <c r="C5" s="102">
        <f>SUM(C4)</f>
        <v>16657200</v>
      </c>
      <c r="D5" s="102">
        <f>SUM(D4)</f>
        <v>24302514</v>
      </c>
      <c r="E5" s="102">
        <f>SUM(E4)</f>
        <v>25318000</v>
      </c>
    </row>
  </sheetData>
  <sheetProtection password="CF7A" sheet="1" selectLockedCells="1"/>
  <mergeCells count="2">
    <mergeCell ref="A2:E2"/>
    <mergeCell ref="A1:E1"/>
  </mergeCells>
  <printOptions horizontalCentered="1" verticalCentered="1"/>
  <pageMargins left="0.25" right="0.19" top="0.25" bottom="0.25" header="0.3" footer="0.3"/>
  <pageSetup orientation="landscape" horizontalDpi="300" verticalDpi="300" r:id="rId1"/>
  <legacyDrawing r:id="rId2"/>
</worksheet>
</file>

<file path=xl/worksheets/sheet19.xml><?xml version="1.0" encoding="utf-8"?>
<worksheet xmlns="http://schemas.openxmlformats.org/spreadsheetml/2006/main" xmlns:r="http://schemas.openxmlformats.org/officeDocument/2006/relationships">
  <sheetPr>
    <tabColor rgb="FF00B050"/>
  </sheetPr>
  <dimension ref="A1:E29"/>
  <sheetViews>
    <sheetView topLeftCell="A28" workbookViewId="0">
      <selection activeCell="C23" sqref="C23"/>
    </sheetView>
  </sheetViews>
  <sheetFormatPr defaultColWidth="9.140625" defaultRowHeight="34.5" customHeight="1"/>
  <cols>
    <col min="1" max="1" width="12.42578125" style="20" customWidth="1"/>
    <col min="2" max="2" width="64.28515625" style="44" customWidth="1"/>
    <col min="3" max="5" width="20.140625" style="20" customWidth="1"/>
    <col min="6" max="16384" width="9.140625" style="20"/>
  </cols>
  <sheetData>
    <row r="1" spans="1:5" ht="35.25" customHeight="1">
      <c r="A1" s="314" t="str">
        <f>'BS3'!$A$1</f>
        <v>KOOVAPPADY   GRAMA  PANCHAYAT..   BUDGET FOR THE YEAR ..2025-2026</v>
      </c>
      <c r="B1" s="299"/>
      <c r="C1" s="299"/>
      <c r="D1" s="299"/>
      <c r="E1" s="299"/>
    </row>
    <row r="2" spans="1:5" s="79" customFormat="1" ht="68.25" customHeight="1">
      <c r="A2" s="315" t="s">
        <v>6365</v>
      </c>
      <c r="B2" s="316"/>
      <c r="C2" s="316"/>
      <c r="D2" s="316"/>
      <c r="E2" s="317"/>
    </row>
    <row r="3" spans="1:5" s="34" customFormat="1" ht="60.75" customHeight="1">
      <c r="A3" s="142" t="s">
        <v>5812</v>
      </c>
      <c r="B3" s="142" t="s">
        <v>5842</v>
      </c>
      <c r="C3" s="142" t="str">
        <f>'BS3'!C3</f>
        <v>Actuals for the year -2023-2024(..കണക്ക്-2023-2024</v>
      </c>
      <c r="D3" s="143" t="str">
        <f>'BS3'!D3</f>
        <v>Budget  for the  year (including all revisions)--2024-2025       ..(പരിഷ്കരിച്ച ബജറ്റ്  2024-2025</v>
      </c>
      <c r="E3" s="142" t="str">
        <f>'BS3'!E3</f>
        <v>Budget for the Year-2025-2026(.-ബജറ്റ്-2025-2026</v>
      </c>
    </row>
    <row r="4" spans="1:5" s="40" customFormat="1" ht="34.5" customHeight="1">
      <c r="A4" s="35">
        <v>311</v>
      </c>
      <c r="B4" s="36" t="s">
        <v>5270</v>
      </c>
      <c r="C4" s="37"/>
      <c r="D4" s="38"/>
      <c r="E4" s="39"/>
    </row>
    <row r="5" spans="1:5" ht="27.75" customHeight="1">
      <c r="A5" s="21">
        <v>3111001</v>
      </c>
      <c r="B5" s="46" t="s">
        <v>5959</v>
      </c>
      <c r="C5" s="104"/>
      <c r="D5" s="104"/>
      <c r="E5" s="100">
        <f>'WS-2'!D185</f>
        <v>100000</v>
      </c>
    </row>
    <row r="6" spans="1:5" ht="51.75" customHeight="1">
      <c r="A6" s="21">
        <v>3112001</v>
      </c>
      <c r="B6" s="46" t="s">
        <v>5978</v>
      </c>
      <c r="C6" s="104"/>
      <c r="D6" s="104"/>
      <c r="E6" s="100">
        <f>'WS-2'!D186</f>
        <v>0</v>
      </c>
    </row>
    <row r="7" spans="1:5" ht="51" customHeight="1">
      <c r="A7" s="21">
        <v>3112002</v>
      </c>
      <c r="B7" s="46" t="s">
        <v>5960</v>
      </c>
      <c r="C7" s="104"/>
      <c r="D7" s="104"/>
      <c r="E7" s="100">
        <f>'WS-2'!D187</f>
        <v>0</v>
      </c>
    </row>
    <row r="8" spans="1:5" ht="41.25" customHeight="1">
      <c r="A8" s="21">
        <v>3112003</v>
      </c>
      <c r="B8" s="46" t="s">
        <v>5979</v>
      </c>
      <c r="C8" s="104"/>
      <c r="D8" s="104"/>
      <c r="E8" s="100">
        <f>'WS-2'!D188</f>
        <v>0</v>
      </c>
    </row>
    <row r="9" spans="1:5" ht="51.75" customHeight="1">
      <c r="A9" s="21">
        <v>3112004</v>
      </c>
      <c r="B9" s="46" t="s">
        <v>5961</v>
      </c>
      <c r="C9" s="104"/>
      <c r="D9" s="104"/>
      <c r="E9" s="100">
        <f>'WS-2'!D189</f>
        <v>0</v>
      </c>
    </row>
    <row r="10" spans="1:5" ht="48.75" customHeight="1">
      <c r="A10" s="21">
        <v>3117101</v>
      </c>
      <c r="B10" s="46" t="s">
        <v>5962</v>
      </c>
      <c r="C10" s="104"/>
      <c r="D10" s="104"/>
      <c r="E10" s="100">
        <f>'WS-2'!D190</f>
        <v>0</v>
      </c>
    </row>
    <row r="11" spans="1:5" ht="28.5" customHeight="1">
      <c r="A11" s="86">
        <v>3121001</v>
      </c>
      <c r="B11" s="20" t="s">
        <v>6035</v>
      </c>
      <c r="C11" s="104"/>
      <c r="D11" s="104"/>
      <c r="E11" s="100">
        <f>'WS-2'!D191</f>
        <v>0</v>
      </c>
    </row>
    <row r="12" spans="1:5" ht="34.5" customHeight="1">
      <c r="A12" s="86">
        <v>3207001</v>
      </c>
      <c r="B12" s="46" t="s">
        <v>5843</v>
      </c>
      <c r="C12" s="104"/>
      <c r="D12" s="104"/>
      <c r="E12" s="100">
        <f>'WS-2'!D192</f>
        <v>0</v>
      </c>
    </row>
    <row r="13" spans="1:5" ht="81.75" customHeight="1">
      <c r="A13" s="21">
        <v>3207003</v>
      </c>
      <c r="B13" s="46" t="s">
        <v>5973</v>
      </c>
      <c r="C13" s="104"/>
      <c r="D13" s="104"/>
      <c r="E13" s="100">
        <f>'WS-2'!D193</f>
        <v>0</v>
      </c>
    </row>
    <row r="14" spans="1:5" ht="63.75" customHeight="1">
      <c r="A14" s="21">
        <v>3201001</v>
      </c>
      <c r="B14" s="46" t="s">
        <v>5963</v>
      </c>
      <c r="C14" s="104">
        <v>41955406</v>
      </c>
      <c r="D14" s="104">
        <v>35069371</v>
      </c>
      <c r="E14" s="100">
        <f>'WS-2'!D194</f>
        <v>78334000</v>
      </c>
    </row>
    <row r="15" spans="1:5" ht="48" customHeight="1">
      <c r="A15" s="21">
        <v>3201002</v>
      </c>
      <c r="B15" s="46" t="s">
        <v>5964</v>
      </c>
      <c r="C15" s="104">
        <v>17517670</v>
      </c>
      <c r="D15" s="104"/>
      <c r="E15" s="100">
        <f>'WS-2'!D195</f>
        <v>1500000</v>
      </c>
    </row>
    <row r="16" spans="1:5" ht="34.5" customHeight="1">
      <c r="A16" s="21">
        <v>3202001</v>
      </c>
      <c r="B16" s="46" t="s">
        <v>5965</v>
      </c>
      <c r="C16" s="104">
        <v>38581869</v>
      </c>
      <c r="D16" s="104">
        <v>100683737</v>
      </c>
      <c r="E16" s="100">
        <f>'WS-2'!D196</f>
        <v>90911000</v>
      </c>
    </row>
    <row r="17" spans="1:5" ht="50.25" customHeight="1">
      <c r="A17" s="21">
        <v>3202002</v>
      </c>
      <c r="B17" s="46" t="s">
        <v>5966</v>
      </c>
      <c r="C17" s="104"/>
      <c r="D17" s="104"/>
      <c r="E17" s="100">
        <f>'WS-2'!D197</f>
        <v>0</v>
      </c>
    </row>
    <row r="18" spans="1:5" ht="65.25" customHeight="1">
      <c r="A18" s="21">
        <v>3202003</v>
      </c>
      <c r="B18" s="46" t="s">
        <v>5967</v>
      </c>
      <c r="C18" s="104">
        <v>1962332</v>
      </c>
      <c r="D18" s="104">
        <v>33518000</v>
      </c>
      <c r="E18" s="100">
        <f>'WS-2'!D198</f>
        <v>10986400</v>
      </c>
    </row>
    <row r="19" spans="1:5" ht="51.75" customHeight="1">
      <c r="A19" s="21">
        <v>3203001</v>
      </c>
      <c r="B19" s="46" t="s">
        <v>5968</v>
      </c>
      <c r="C19" s="104"/>
      <c r="D19" s="104">
        <v>877913</v>
      </c>
      <c r="E19" s="100">
        <f>'WS-2'!D199</f>
        <v>2200000</v>
      </c>
    </row>
    <row r="20" spans="1:5" ht="51" customHeight="1">
      <c r="A20" s="21">
        <v>3204001</v>
      </c>
      <c r="B20" s="46" t="s">
        <v>5969</v>
      </c>
      <c r="C20" s="104"/>
      <c r="D20" s="104"/>
      <c r="E20" s="100">
        <f>'WS-2'!D200</f>
        <v>0</v>
      </c>
    </row>
    <row r="21" spans="1:5" ht="34.5" customHeight="1">
      <c r="A21" s="21">
        <v>3205001</v>
      </c>
      <c r="B21" s="46" t="s">
        <v>5970</v>
      </c>
      <c r="C21" s="104"/>
      <c r="D21" s="104"/>
      <c r="E21" s="100">
        <f>'WS-2'!D201</f>
        <v>0</v>
      </c>
    </row>
    <row r="22" spans="1:5" ht="54" customHeight="1">
      <c r="A22" s="21">
        <v>3206001</v>
      </c>
      <c r="B22" s="46" t="s">
        <v>5971</v>
      </c>
      <c r="C22" s="104"/>
      <c r="D22" s="104"/>
      <c r="E22" s="100">
        <f>'WS-2'!D202</f>
        <v>0</v>
      </c>
    </row>
    <row r="23" spans="1:5" ht="45" customHeight="1">
      <c r="A23" s="21">
        <v>3207002</v>
      </c>
      <c r="B23" s="46" t="s">
        <v>5972</v>
      </c>
      <c r="C23" s="104">
        <v>4504430</v>
      </c>
      <c r="D23" s="104">
        <v>25711600</v>
      </c>
      <c r="E23" s="100">
        <f>'WS-2'!D203</f>
        <v>10000000</v>
      </c>
    </row>
    <row r="24" spans="1:5" s="33" customFormat="1" ht="46.5" customHeight="1">
      <c r="A24" s="21">
        <v>3207004</v>
      </c>
      <c r="B24" s="46" t="s">
        <v>5973</v>
      </c>
      <c r="C24" s="104"/>
      <c r="D24" s="104"/>
      <c r="E24" s="100">
        <f>'WS-2'!D204</f>
        <v>0</v>
      </c>
    </row>
    <row r="25" spans="1:5" ht="47.25" customHeight="1">
      <c r="A25" s="21">
        <v>3208001</v>
      </c>
      <c r="B25" s="46" t="s">
        <v>5977</v>
      </c>
      <c r="C25" s="104">
        <v>2142712</v>
      </c>
      <c r="D25" s="104">
        <v>5022441</v>
      </c>
      <c r="E25" s="100">
        <f>'WS-2'!D205</f>
        <v>8000000</v>
      </c>
    </row>
    <row r="26" spans="1:5" ht="34.5" customHeight="1">
      <c r="A26" s="21">
        <v>3209001</v>
      </c>
      <c r="B26" s="46" t="s">
        <v>5974</v>
      </c>
      <c r="C26" s="104"/>
      <c r="D26" s="104"/>
      <c r="E26" s="100">
        <f>'WS-2'!D206</f>
        <v>0</v>
      </c>
    </row>
    <row r="27" spans="1:5" ht="34.5" customHeight="1">
      <c r="A27" s="21">
        <v>3209002</v>
      </c>
      <c r="B27" s="46" t="s">
        <v>5975</v>
      </c>
      <c r="C27" s="104"/>
      <c r="D27" s="104"/>
      <c r="E27" s="100">
        <f>'WS-2'!D207</f>
        <v>0</v>
      </c>
    </row>
    <row r="28" spans="1:5" ht="34.5" customHeight="1">
      <c r="A28" s="21">
        <v>3209003</v>
      </c>
      <c r="B28" s="46" t="s">
        <v>5976</v>
      </c>
      <c r="C28" s="104"/>
      <c r="D28" s="104"/>
      <c r="E28" s="100">
        <f>'WS-2'!D208</f>
        <v>0</v>
      </c>
    </row>
    <row r="29" spans="1:5" s="33" customFormat="1" ht="35.25" customHeight="1">
      <c r="A29" s="146"/>
      <c r="B29" s="147" t="s">
        <v>6036</v>
      </c>
      <c r="C29" s="102">
        <f>SUM(C5:C28)</f>
        <v>106664419</v>
      </c>
      <c r="D29" s="102">
        <f>SUM(D5:D28)</f>
        <v>200883062</v>
      </c>
      <c r="E29" s="102">
        <f>SUM(E5:E28)</f>
        <v>202031400</v>
      </c>
    </row>
  </sheetData>
  <sheetProtection password="D9D4" sheet="1" selectLockedCells="1"/>
  <mergeCells count="2">
    <mergeCell ref="A1:E1"/>
    <mergeCell ref="A2:E2"/>
  </mergeCells>
  <printOptions horizontalCentered="1" verticalCentered="1"/>
  <pageMargins left="0.25" right="0.25" top="0" bottom="0"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9" tint="-0.249977111117893"/>
  </sheetPr>
  <dimension ref="A1:E9"/>
  <sheetViews>
    <sheetView workbookViewId="0">
      <selection activeCell="G3" sqref="G3"/>
    </sheetView>
  </sheetViews>
  <sheetFormatPr defaultColWidth="8.85546875" defaultRowHeight="24" customHeight="1"/>
  <cols>
    <col min="1" max="1" width="8.85546875" style="151"/>
    <col min="2" max="2" width="44.85546875" style="151" customWidth="1"/>
    <col min="3" max="5" width="25" style="151" customWidth="1"/>
    <col min="6" max="16384" width="8.85546875" style="151"/>
  </cols>
  <sheetData>
    <row r="1" spans="1:5" ht="24" customHeight="1">
      <c r="A1" s="209" t="s">
        <v>6410</v>
      </c>
      <c r="B1" s="210"/>
      <c r="C1" s="210"/>
      <c r="D1" s="210"/>
      <c r="E1" s="211"/>
    </row>
    <row r="2" spans="1:5" ht="24" customHeight="1">
      <c r="A2" s="212" t="s">
        <v>6408</v>
      </c>
      <c r="B2" s="213"/>
      <c r="C2" s="213"/>
      <c r="D2" s="213"/>
      <c r="E2" s="214"/>
    </row>
    <row r="3" spans="1:5" ht="24" customHeight="1">
      <c r="A3" s="227" t="s">
        <v>6480</v>
      </c>
      <c r="B3" s="228"/>
      <c r="C3" s="228"/>
      <c r="D3" s="228"/>
      <c r="E3" s="229"/>
    </row>
    <row r="4" spans="1:5" ht="41.25" customHeight="1">
      <c r="A4" s="230" t="s">
        <v>6587</v>
      </c>
      <c r="B4" s="231"/>
      <c r="C4" s="231"/>
      <c r="D4" s="231"/>
      <c r="E4" s="232"/>
    </row>
    <row r="5" spans="1:5" ht="24" customHeight="1">
      <c r="A5" s="218" t="s">
        <v>6388</v>
      </c>
      <c r="B5" s="219"/>
      <c r="C5" s="219"/>
      <c r="D5" s="219"/>
      <c r="E5" s="220"/>
    </row>
    <row r="6" spans="1:5" ht="24" customHeight="1">
      <c r="A6" s="221" t="s">
        <v>6389</v>
      </c>
      <c r="B6" s="222"/>
      <c r="C6" s="222"/>
      <c r="D6" s="222"/>
      <c r="E6" s="223"/>
    </row>
    <row r="7" spans="1:5" s="157" customFormat="1" ht="43.9" customHeight="1">
      <c r="A7" s="179" t="str">
        <f>'BS1'!A4</f>
        <v>DETAILED HEAD CODE</v>
      </c>
      <c r="B7" s="155" t="str">
        <f>'BS1'!B4</f>
        <v>PARTICULARS(ഇനവിവരം)</v>
      </c>
      <c r="C7" s="155" t="str">
        <f>'BS1'!C4</f>
        <v>Actuals for the year -2023-2024(..കണക്ക്-2023-2024</v>
      </c>
      <c r="D7" s="156" t="str">
        <f>'BS1'!D4</f>
        <v>Budget  for the  year (including all revisions)--2024-2025       ..(പരിഷ്കരിച്ച ബജറ്റ്  2024-2025</v>
      </c>
      <c r="E7" s="180" t="str">
        <f>'BS1'!E4</f>
        <v>Budget for the Year-2025-2026(.-ബജറ്റ്-2025-2026</v>
      </c>
    </row>
    <row r="8" spans="1:5" s="20" customFormat="1" ht="43.5" customHeight="1">
      <c r="A8" s="185" t="s">
        <v>2907</v>
      </c>
      <c r="B8" s="153" t="s">
        <v>6409</v>
      </c>
      <c r="C8" s="104"/>
      <c r="D8" s="104"/>
      <c r="E8" s="186"/>
    </row>
    <row r="9" spans="1:5" ht="25.15" customHeight="1" thickBot="1">
      <c r="A9" s="206" t="s">
        <v>6407</v>
      </c>
      <c r="B9" s="207"/>
      <c r="C9" s="207"/>
      <c r="D9" s="207"/>
      <c r="E9" s="208"/>
    </row>
  </sheetData>
  <mergeCells count="7">
    <mergeCell ref="A9:E9"/>
    <mergeCell ref="A1:E1"/>
    <mergeCell ref="A2:E2"/>
    <mergeCell ref="A3:E3"/>
    <mergeCell ref="A4:E4"/>
    <mergeCell ref="A5:E5"/>
    <mergeCell ref="A6:E6"/>
  </mergeCells>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sheetPr>
    <tabColor rgb="FF00B050"/>
  </sheetPr>
  <dimension ref="A1:E6"/>
  <sheetViews>
    <sheetView topLeftCell="A2" workbookViewId="0">
      <selection activeCell="D5" sqref="D5"/>
    </sheetView>
  </sheetViews>
  <sheetFormatPr defaultColWidth="9.140625" defaultRowHeight="15"/>
  <cols>
    <col min="1" max="1" width="12.42578125" style="20" customWidth="1"/>
    <col min="2" max="2" width="62" style="20" customWidth="1"/>
    <col min="3" max="5" width="18.85546875" style="20" customWidth="1"/>
    <col min="6" max="16384" width="9.140625" style="20"/>
  </cols>
  <sheetData>
    <row r="1" spans="1:5" ht="35.25" customHeight="1">
      <c r="A1" s="318" t="str">
        <f>'BS4'!$A$1</f>
        <v>KOOVAPPADY   GRAMA  PANCHAYAT..   BUDGET FOR THE YEAR ..2025-2026</v>
      </c>
      <c r="B1" s="304"/>
      <c r="C1" s="304"/>
      <c r="D1" s="304"/>
      <c r="E1" s="304"/>
    </row>
    <row r="2" spans="1:5" s="33" customFormat="1" ht="60.75" customHeight="1">
      <c r="A2" s="305" t="s">
        <v>6366</v>
      </c>
      <c r="B2" s="306"/>
      <c r="C2" s="306"/>
      <c r="D2" s="306"/>
      <c r="E2" s="307"/>
    </row>
    <row r="3" spans="1:5" s="34" customFormat="1" ht="57" customHeight="1">
      <c r="A3" s="22" t="s">
        <v>5812</v>
      </c>
      <c r="B3" s="22" t="s">
        <v>5842</v>
      </c>
      <c r="C3" s="22" t="str">
        <f>'BS4'!C3</f>
        <v>Actuals for the year -2023-2024(..കണക്ക്-2023-2024</v>
      </c>
      <c r="D3" s="23" t="str">
        <f>'BS4'!D3</f>
        <v>Budget  for the  year (including all revisions)--2024-2025       ..(പരിഷ്കരിച്ച ബജറ്റ്  2024-2025</v>
      </c>
      <c r="E3" s="22" t="str">
        <f>'BS4'!E3</f>
        <v>Budget for the Year-2025-2026(.-ബജറ്റ്-2025-2026</v>
      </c>
    </row>
    <row r="4" spans="1:5" s="40" customFormat="1" ht="35.25" customHeight="1">
      <c r="A4" s="35">
        <v>160</v>
      </c>
      <c r="B4" s="36" t="s">
        <v>5270</v>
      </c>
      <c r="C4" s="37"/>
      <c r="D4" s="38"/>
      <c r="E4" s="39"/>
    </row>
    <row r="5" spans="1:5" ht="60.75" customHeight="1">
      <c r="A5" s="31" t="s">
        <v>2908</v>
      </c>
      <c r="B5" s="19" t="s">
        <v>5774</v>
      </c>
      <c r="C5" s="104">
        <v>61113000</v>
      </c>
      <c r="D5" s="104">
        <v>93500000</v>
      </c>
      <c r="E5" s="104">
        <v>95000000</v>
      </c>
    </row>
    <row r="6" spans="1:5" s="40" customFormat="1" ht="64.5" customHeight="1">
      <c r="A6" s="41">
        <v>160</v>
      </c>
      <c r="B6" s="42" t="s">
        <v>470</v>
      </c>
      <c r="C6" s="102">
        <f>SUM(C5:C5)</f>
        <v>61113000</v>
      </c>
      <c r="D6" s="102">
        <f>SUM(D5:D5)</f>
        <v>93500000</v>
      </c>
      <c r="E6" s="102">
        <f>SUM(E5:E5)</f>
        <v>95000000</v>
      </c>
    </row>
  </sheetData>
  <sheetProtection password="CF7A" sheet="1" selectLockedCells="1"/>
  <mergeCells count="2">
    <mergeCell ref="A1:E1"/>
    <mergeCell ref="A2:E2"/>
  </mergeCells>
  <printOptions horizontalCentered="1" verticalCentered="1"/>
  <pageMargins left="0.5" right="0.5" top="0.25" bottom="0.25" header="0.3" footer="0.3"/>
  <pageSetup paperSize="9" orientation="landscape" horizontalDpi="300" verticalDpi="300" r:id="rId1"/>
  <legacyDrawing r:id="rId2"/>
</worksheet>
</file>

<file path=xl/worksheets/sheet21.xml><?xml version="1.0" encoding="utf-8"?>
<worksheet xmlns="http://schemas.openxmlformats.org/spreadsheetml/2006/main" xmlns:r="http://schemas.openxmlformats.org/officeDocument/2006/relationships">
  <sheetPr>
    <tabColor rgb="FF00B050"/>
  </sheetPr>
  <dimension ref="A1:E14"/>
  <sheetViews>
    <sheetView topLeftCell="A11" workbookViewId="0">
      <selection activeCell="E11" sqref="E11"/>
    </sheetView>
  </sheetViews>
  <sheetFormatPr defaultColWidth="9.140625" defaultRowHeight="34.5" customHeight="1"/>
  <cols>
    <col min="1" max="1" width="12.42578125" style="20" customWidth="1"/>
    <col min="2" max="2" width="61.85546875" style="20" customWidth="1"/>
    <col min="3" max="5" width="20.140625" style="20" customWidth="1"/>
    <col min="6" max="16384" width="9.140625" style="20"/>
  </cols>
  <sheetData>
    <row r="1" spans="1:5" ht="35.25" customHeight="1">
      <c r="A1" s="318" t="str">
        <f>'BS5'!$A$1</f>
        <v>KOOVAPPADY   GRAMA  PANCHAYAT..   BUDGET FOR THE YEAR ..2025-2026</v>
      </c>
      <c r="B1" s="304"/>
      <c r="C1" s="304"/>
      <c r="D1" s="304"/>
      <c r="E1" s="304"/>
    </row>
    <row r="2" spans="1:5" s="33" customFormat="1" ht="64.5" customHeight="1">
      <c r="A2" s="305" t="s">
        <v>6367</v>
      </c>
      <c r="B2" s="306"/>
      <c r="C2" s="306"/>
      <c r="D2" s="306"/>
      <c r="E2" s="307"/>
    </row>
    <row r="3" spans="1:5" s="34" customFormat="1" ht="57" customHeight="1">
      <c r="A3" s="22" t="s">
        <v>5812</v>
      </c>
      <c r="B3" s="22" t="s">
        <v>5842</v>
      </c>
      <c r="C3" s="22" t="str">
        <f>'BS5'!C3</f>
        <v>Actuals for the year -2023-2024(..കണക്ക്-2023-2024</v>
      </c>
      <c r="D3" s="23" t="str">
        <f>'BS5'!D3</f>
        <v>Budget  for the  year (including all revisions)--2024-2025       ..(പരിഷ്കരിച്ച ബജറ്റ്  2024-2025</v>
      </c>
      <c r="E3" s="22" t="str">
        <f>'BS5'!E3</f>
        <v>Budget for the Year-2025-2026(.-ബജറ്റ്-2025-2026</v>
      </c>
    </row>
    <row r="4" spans="1:5" ht="34.5" customHeight="1">
      <c r="A4" s="35">
        <v>330</v>
      </c>
      <c r="B4" s="35" t="s">
        <v>5776</v>
      </c>
      <c r="C4" s="38"/>
      <c r="D4" s="38"/>
      <c r="E4" s="38"/>
    </row>
    <row r="5" spans="1:5" ht="34.5" customHeight="1">
      <c r="A5" s="31" t="s">
        <v>444</v>
      </c>
      <c r="B5" s="19" t="s">
        <v>5854</v>
      </c>
      <c r="C5" s="98"/>
      <c r="D5" s="98"/>
      <c r="E5" s="98"/>
    </row>
    <row r="6" spans="1:5" ht="34.5" customHeight="1">
      <c r="A6" s="31" t="s">
        <v>445</v>
      </c>
      <c r="B6" s="19" t="s">
        <v>5855</v>
      </c>
      <c r="C6" s="98"/>
      <c r="D6" s="98"/>
      <c r="E6" s="98"/>
    </row>
    <row r="7" spans="1:5" ht="34.5" customHeight="1">
      <c r="A7" s="31" t="s">
        <v>446</v>
      </c>
      <c r="B7" s="19" t="s">
        <v>5856</v>
      </c>
      <c r="C7" s="98"/>
      <c r="D7" s="98"/>
      <c r="E7" s="98"/>
    </row>
    <row r="8" spans="1:5" ht="34.5" customHeight="1">
      <c r="A8" s="31" t="s">
        <v>447</v>
      </c>
      <c r="B8" s="19" t="s">
        <v>5857</v>
      </c>
      <c r="C8" s="98"/>
      <c r="D8" s="98"/>
      <c r="E8" s="98"/>
    </row>
    <row r="9" spans="1:5" ht="34.5" customHeight="1">
      <c r="A9" s="31" t="s">
        <v>448</v>
      </c>
      <c r="B9" s="19" t="s">
        <v>5858</v>
      </c>
      <c r="C9" s="98"/>
      <c r="D9" s="98"/>
      <c r="E9" s="98"/>
    </row>
    <row r="10" spans="1:5" ht="34.5" customHeight="1">
      <c r="A10" s="31" t="s">
        <v>449</v>
      </c>
      <c r="B10" s="19" t="s">
        <v>5859</v>
      </c>
      <c r="C10" s="98">
        <v>14740000</v>
      </c>
      <c r="D10" s="98">
        <v>72110000</v>
      </c>
      <c r="E10" s="98">
        <v>80000000</v>
      </c>
    </row>
    <row r="11" spans="1:5" ht="34.5" customHeight="1">
      <c r="A11" s="31" t="s">
        <v>450</v>
      </c>
      <c r="B11" s="19" t="s">
        <v>5860</v>
      </c>
      <c r="C11" s="98"/>
      <c r="D11" s="98"/>
      <c r="E11" s="98"/>
    </row>
    <row r="12" spans="1:5" ht="34.5" customHeight="1">
      <c r="A12" s="31" t="s">
        <v>451</v>
      </c>
      <c r="B12" s="19" t="s">
        <v>5861</v>
      </c>
      <c r="C12" s="98"/>
      <c r="D12" s="98"/>
      <c r="E12" s="98"/>
    </row>
    <row r="13" spans="1:5" ht="34.5" customHeight="1">
      <c r="A13" s="31" t="s">
        <v>452</v>
      </c>
      <c r="B13" s="19" t="s">
        <v>5862</v>
      </c>
      <c r="C13" s="98"/>
      <c r="D13" s="98"/>
      <c r="E13" s="98"/>
    </row>
    <row r="14" spans="1:5" ht="34.5" customHeight="1">
      <c r="A14" s="41">
        <v>330</v>
      </c>
      <c r="B14" s="41" t="s">
        <v>5863</v>
      </c>
      <c r="C14" s="102">
        <f>SUM(C5:C13)</f>
        <v>14740000</v>
      </c>
      <c r="D14" s="102">
        <f>SUM(D5:D13)</f>
        <v>72110000</v>
      </c>
      <c r="E14" s="102">
        <f>SUM(E5:E13)</f>
        <v>80000000</v>
      </c>
    </row>
  </sheetData>
  <sheetProtection password="CF7A" sheet="1" selectLockedCells="1"/>
  <mergeCells count="2">
    <mergeCell ref="A1:E1"/>
    <mergeCell ref="A2:E2"/>
  </mergeCells>
  <printOptions horizontalCentered="1" verticalCentered="1"/>
  <pageMargins left="0.5" right="0.5" top="0.25" bottom="0.2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sheetPr>
    <tabColor rgb="FF00B050"/>
  </sheetPr>
  <dimension ref="A1:E28"/>
  <sheetViews>
    <sheetView topLeftCell="A24" workbookViewId="0">
      <selection activeCell="D16" sqref="D16"/>
    </sheetView>
  </sheetViews>
  <sheetFormatPr defaultColWidth="9.140625" defaultRowHeight="31.5" customHeight="1"/>
  <cols>
    <col min="1" max="1" width="12.42578125" style="20" customWidth="1"/>
    <col min="2" max="2" width="62" style="44" customWidth="1"/>
    <col min="3" max="5" width="20.140625" style="20" customWidth="1"/>
    <col min="6" max="16384" width="9.140625" style="20"/>
  </cols>
  <sheetData>
    <row r="1" spans="1:5" ht="27" customHeight="1">
      <c r="A1" s="318" t="str">
        <f>'BS6'!$A$1</f>
        <v>KOOVAPPADY   GRAMA  PANCHAYAT..   BUDGET FOR THE YEAR ..2025-2026</v>
      </c>
      <c r="B1" s="304"/>
      <c r="C1" s="304"/>
      <c r="D1" s="304"/>
      <c r="E1" s="304"/>
    </row>
    <row r="2" spans="1:5" s="33" customFormat="1" ht="66" customHeight="1">
      <c r="A2" s="308" t="s">
        <v>6368</v>
      </c>
      <c r="B2" s="309"/>
      <c r="C2" s="309"/>
      <c r="D2" s="309"/>
      <c r="E2" s="310"/>
    </row>
    <row r="3" spans="1:5" s="34" customFormat="1" ht="60.75" customHeight="1">
      <c r="A3" s="22" t="s">
        <v>5812</v>
      </c>
      <c r="B3" s="22" t="s">
        <v>5842</v>
      </c>
      <c r="C3" s="22" t="str">
        <f>'BS6'!C3</f>
        <v>Actuals for the year -2023-2024(..കണക്ക്-2023-2024</v>
      </c>
      <c r="D3" s="23" t="str">
        <f>'BS6'!D3</f>
        <v>Budget  for the  year (including all revisions)--2024-2025       ..(പരിഷ്കരിച്ച ബജറ്റ്  2024-2025</v>
      </c>
      <c r="E3" s="22" t="str">
        <f>'BS6'!E3</f>
        <v>Budget for the Year-2025-2026(.-ബജറ്റ്-2025-2026</v>
      </c>
    </row>
    <row r="4" spans="1:5" ht="27" customHeight="1">
      <c r="A4" s="21">
        <v>3111001</v>
      </c>
      <c r="B4" s="46" t="s">
        <v>5959</v>
      </c>
      <c r="C4" s="104"/>
      <c r="D4" s="104"/>
      <c r="E4" s="100">
        <f>'WS-2'!E185</f>
        <v>0</v>
      </c>
    </row>
    <row r="5" spans="1:5" ht="48.75" customHeight="1">
      <c r="A5" s="21">
        <v>3112001</v>
      </c>
      <c r="B5" s="46" t="s">
        <v>5978</v>
      </c>
      <c r="C5" s="104"/>
      <c r="D5" s="104"/>
      <c r="E5" s="100">
        <f>'WS-2'!E186</f>
        <v>0</v>
      </c>
    </row>
    <row r="6" spans="1:5" ht="49.5" customHeight="1">
      <c r="A6" s="21">
        <v>3112002</v>
      </c>
      <c r="B6" s="46" t="s">
        <v>5960</v>
      </c>
      <c r="C6" s="104"/>
      <c r="D6" s="104"/>
      <c r="E6" s="100">
        <f>'WS-2'!E187</f>
        <v>0</v>
      </c>
    </row>
    <row r="7" spans="1:5" ht="54" customHeight="1">
      <c r="A7" s="21">
        <v>3112003</v>
      </c>
      <c r="B7" s="46" t="s">
        <v>5979</v>
      </c>
      <c r="C7" s="104"/>
      <c r="D7" s="104"/>
      <c r="E7" s="100">
        <f>'WS-2'!E188</f>
        <v>0</v>
      </c>
    </row>
    <row r="8" spans="1:5" ht="49.5" customHeight="1">
      <c r="A8" s="21">
        <v>3112004</v>
      </c>
      <c r="B8" s="46" t="s">
        <v>5961</v>
      </c>
      <c r="C8" s="104"/>
      <c r="D8" s="104"/>
      <c r="E8" s="100">
        <f>'WS-2'!E189</f>
        <v>0</v>
      </c>
    </row>
    <row r="9" spans="1:5" ht="49.5" customHeight="1">
      <c r="A9" s="21">
        <v>3117101</v>
      </c>
      <c r="B9" s="46" t="s">
        <v>5962</v>
      </c>
      <c r="C9" s="104"/>
      <c r="D9" s="104"/>
      <c r="E9" s="100">
        <f>'WS-2'!E190</f>
        <v>500000</v>
      </c>
    </row>
    <row r="10" spans="1:5" ht="47.25" customHeight="1">
      <c r="A10" s="86">
        <v>3121001</v>
      </c>
      <c r="B10" s="20" t="s">
        <v>6035</v>
      </c>
      <c r="C10" s="104"/>
      <c r="D10" s="104"/>
      <c r="E10" s="100">
        <f>'WS-2'!E191</f>
        <v>0</v>
      </c>
    </row>
    <row r="11" spans="1:5" ht="44.25" customHeight="1">
      <c r="A11" s="86">
        <v>3207001</v>
      </c>
      <c r="B11" s="46" t="s">
        <v>5843</v>
      </c>
      <c r="C11" s="104"/>
      <c r="D11" s="104"/>
      <c r="E11" s="100">
        <f>'WS-2'!E192</f>
        <v>0</v>
      </c>
    </row>
    <row r="12" spans="1:5" ht="54" customHeight="1">
      <c r="A12" s="21">
        <v>3207003</v>
      </c>
      <c r="B12" s="46" t="s">
        <v>5973</v>
      </c>
      <c r="C12" s="104"/>
      <c r="D12" s="104"/>
      <c r="E12" s="100">
        <f>'WS-2'!E193</f>
        <v>0</v>
      </c>
    </row>
    <row r="13" spans="1:5" ht="44.25" customHeight="1">
      <c r="A13" s="21">
        <v>3201001</v>
      </c>
      <c r="B13" s="46" t="s">
        <v>5963</v>
      </c>
      <c r="C13" s="104">
        <v>1762166</v>
      </c>
      <c r="D13" s="104">
        <v>2134495</v>
      </c>
      <c r="E13" s="100">
        <f>'WS-2'!E194</f>
        <v>9600000</v>
      </c>
    </row>
    <row r="14" spans="1:5" ht="48.75" customHeight="1">
      <c r="A14" s="21">
        <v>3201002</v>
      </c>
      <c r="B14" s="46" t="s">
        <v>5964</v>
      </c>
      <c r="C14" s="104"/>
      <c r="D14" s="104"/>
      <c r="E14" s="100">
        <f>'WS-2'!E195</f>
        <v>0</v>
      </c>
    </row>
    <row r="15" spans="1:5" ht="34.5" customHeight="1">
      <c r="A15" s="21">
        <v>3202001</v>
      </c>
      <c r="B15" s="46" t="s">
        <v>5965</v>
      </c>
      <c r="C15" s="104">
        <v>8052108</v>
      </c>
      <c r="D15" s="104">
        <v>8575715</v>
      </c>
      <c r="E15" s="100">
        <f>'WS-2'!E196</f>
        <v>25238000</v>
      </c>
    </row>
    <row r="16" spans="1:5" ht="63.75" customHeight="1">
      <c r="A16" s="21">
        <v>3202002</v>
      </c>
      <c r="B16" s="46" t="s">
        <v>5966</v>
      </c>
      <c r="C16" s="104"/>
      <c r="D16" s="104"/>
      <c r="E16" s="100">
        <f>'WS-2'!E197</f>
        <v>0</v>
      </c>
    </row>
    <row r="17" spans="1:5" ht="57.75" customHeight="1">
      <c r="A17" s="21">
        <v>3202003</v>
      </c>
      <c r="B17" s="46" t="s">
        <v>5967</v>
      </c>
      <c r="C17" s="104"/>
      <c r="D17" s="104"/>
      <c r="E17" s="100">
        <f>'WS-2'!E198</f>
        <v>1400000</v>
      </c>
    </row>
    <row r="18" spans="1:5" ht="56.25" customHeight="1">
      <c r="A18" s="21">
        <v>3203001</v>
      </c>
      <c r="B18" s="46" t="s">
        <v>5968</v>
      </c>
      <c r="C18" s="104"/>
      <c r="D18" s="104"/>
      <c r="E18" s="100">
        <f>'WS-2'!E199</f>
        <v>0</v>
      </c>
    </row>
    <row r="19" spans="1:5" ht="47.25" customHeight="1">
      <c r="A19" s="21">
        <v>3204001</v>
      </c>
      <c r="B19" s="46" t="s">
        <v>5969</v>
      </c>
      <c r="C19" s="104"/>
      <c r="D19" s="104"/>
      <c r="E19" s="100">
        <f>'WS-2'!E200</f>
        <v>0</v>
      </c>
    </row>
    <row r="20" spans="1:5" ht="48" customHeight="1">
      <c r="A20" s="21">
        <v>3205001</v>
      </c>
      <c r="B20" s="46" t="s">
        <v>5970</v>
      </c>
      <c r="C20" s="104"/>
      <c r="D20" s="104"/>
      <c r="E20" s="100">
        <f>'WS-2'!E201</f>
        <v>0</v>
      </c>
    </row>
    <row r="21" spans="1:5" ht="49.5" customHeight="1">
      <c r="A21" s="21">
        <v>3206001</v>
      </c>
      <c r="B21" s="46" t="s">
        <v>5971</v>
      </c>
      <c r="C21" s="104"/>
      <c r="D21" s="104"/>
      <c r="E21" s="100">
        <f>'WS-2'!E202</f>
        <v>0</v>
      </c>
    </row>
    <row r="22" spans="1:5" ht="49.5" customHeight="1">
      <c r="A22" s="21">
        <v>3207002</v>
      </c>
      <c r="B22" s="46" t="s">
        <v>5972</v>
      </c>
      <c r="C22" s="104"/>
      <c r="D22" s="104"/>
      <c r="E22" s="100">
        <f>'WS-2'!E203</f>
        <v>0</v>
      </c>
    </row>
    <row r="23" spans="1:5" ht="43.5" customHeight="1">
      <c r="A23" s="21">
        <v>3207004</v>
      </c>
      <c r="B23" s="46" t="s">
        <v>5973</v>
      </c>
      <c r="C23" s="104"/>
      <c r="D23" s="104"/>
      <c r="E23" s="100">
        <f>'WS-2'!E204</f>
        <v>0</v>
      </c>
    </row>
    <row r="24" spans="1:5" ht="49.5" customHeight="1">
      <c r="A24" s="21">
        <v>3208001</v>
      </c>
      <c r="B24" s="46" t="s">
        <v>5977</v>
      </c>
      <c r="C24" s="104"/>
      <c r="D24" s="104"/>
      <c r="E24" s="100">
        <f>'WS-2'!E205</f>
        <v>0</v>
      </c>
    </row>
    <row r="25" spans="1:5" ht="41.25" customHeight="1">
      <c r="A25" s="21">
        <v>3209001</v>
      </c>
      <c r="B25" s="46" t="s">
        <v>5974</v>
      </c>
      <c r="C25" s="104"/>
      <c r="D25" s="104"/>
      <c r="E25" s="100">
        <f>'WS-2'!E206</f>
        <v>0</v>
      </c>
    </row>
    <row r="26" spans="1:5" ht="34.5" customHeight="1">
      <c r="A26" s="21">
        <v>3209002</v>
      </c>
      <c r="B26" s="46" t="s">
        <v>5975</v>
      </c>
      <c r="C26" s="104"/>
      <c r="D26" s="104"/>
      <c r="E26" s="100">
        <f>'WS-2'!E207</f>
        <v>0</v>
      </c>
    </row>
    <row r="27" spans="1:5" ht="34.5" customHeight="1">
      <c r="A27" s="21">
        <v>3209003</v>
      </c>
      <c r="B27" s="46" t="s">
        <v>5976</v>
      </c>
      <c r="C27" s="104"/>
      <c r="D27" s="104"/>
      <c r="E27" s="100">
        <f>'WS-2'!E208</f>
        <v>0</v>
      </c>
    </row>
    <row r="28" spans="1:5" s="33" customFormat="1" ht="35.25" customHeight="1">
      <c r="A28" s="47"/>
      <c r="B28" s="48" t="s">
        <v>470</v>
      </c>
      <c r="C28" s="102">
        <f>SUM(C4:C27)</f>
        <v>9814274</v>
      </c>
      <c r="D28" s="102">
        <f>SUM(D4:D27)</f>
        <v>10710210</v>
      </c>
      <c r="E28" s="102">
        <f>'WS-2'!E209</f>
        <v>36738000</v>
      </c>
    </row>
  </sheetData>
  <sheetProtection password="D9D4" sheet="1" selectLockedCells="1"/>
  <mergeCells count="2">
    <mergeCell ref="A1:E1"/>
    <mergeCell ref="A2:E2"/>
  </mergeCells>
  <printOptions horizontalCentered="1" verticalCentered="1"/>
  <pageMargins left="0.5" right="0.5" top="0.25" bottom="0.25"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sheetPr>
    <tabColor rgb="FF00B050"/>
  </sheetPr>
  <dimension ref="A1:O65"/>
  <sheetViews>
    <sheetView topLeftCell="A58" workbookViewId="0">
      <selection activeCell="D62" sqref="D62"/>
    </sheetView>
  </sheetViews>
  <sheetFormatPr defaultColWidth="9.140625" defaultRowHeight="32.25" customHeight="1"/>
  <cols>
    <col min="1" max="1" width="12.5703125" style="20" customWidth="1"/>
    <col min="2" max="2" width="61.85546875" style="44" customWidth="1"/>
    <col min="3" max="5" width="20.140625" style="20" customWidth="1"/>
    <col min="6" max="16384" width="9.140625" style="20"/>
  </cols>
  <sheetData>
    <row r="1" spans="1:5" customFormat="1" ht="35.25" customHeight="1">
      <c r="A1" s="314" t="str">
        <f>'BS7'!$A$1</f>
        <v>KOOVAPPADY   GRAMA  PANCHAYAT..   BUDGET FOR THE YEAR ..2025-2026</v>
      </c>
      <c r="B1" s="299"/>
      <c r="C1" s="299"/>
      <c r="D1" s="299"/>
      <c r="E1" s="299"/>
    </row>
    <row r="2" spans="1:5" s="78" customFormat="1" ht="58.5" customHeight="1">
      <c r="A2" s="305" t="s">
        <v>6369</v>
      </c>
      <c r="B2" s="306"/>
      <c r="C2" s="306"/>
      <c r="D2" s="306"/>
      <c r="E2" s="307"/>
    </row>
    <row r="3" spans="1:5" s="85" customFormat="1" ht="57" customHeight="1">
      <c r="A3" s="142" t="s">
        <v>5812</v>
      </c>
      <c r="B3" s="22" t="s">
        <v>5842</v>
      </c>
      <c r="C3" s="22" t="str">
        <f>'BS7'!C3</f>
        <v>Actuals for the year -2023-2024(..കണക്ക്-2023-2024</v>
      </c>
      <c r="D3" s="23" t="str">
        <f>'BS7'!D3</f>
        <v>Budget  for the  year (including all revisions)--2024-2025       ..(പരിഷ്കരിച്ച ബജറ്റ്  2024-2025</v>
      </c>
      <c r="E3" s="22" t="str">
        <f>'BS7'!E3</f>
        <v>Budget for the Year-2025-2026(.-ബജറ്റ്-2025-2026</v>
      </c>
    </row>
    <row r="4" spans="1:5" s="40" customFormat="1" ht="32.25" customHeight="1">
      <c r="A4" s="35">
        <v>210</v>
      </c>
      <c r="B4" s="36" t="s">
        <v>6074</v>
      </c>
      <c r="C4" s="38"/>
      <c r="D4" s="38"/>
      <c r="E4" s="38"/>
    </row>
    <row r="5" spans="1:5" ht="32.25" customHeight="1">
      <c r="A5" s="60" t="s">
        <v>2922</v>
      </c>
      <c r="B5" s="46" t="s">
        <v>5811</v>
      </c>
      <c r="C5" s="104">
        <v>10213991</v>
      </c>
      <c r="D5" s="104">
        <v>10400000</v>
      </c>
      <c r="E5" s="104">
        <v>12000000</v>
      </c>
    </row>
    <row r="6" spans="1:5" ht="32.25" customHeight="1">
      <c r="A6" s="60" t="s">
        <v>2923</v>
      </c>
      <c r="B6" s="46" t="s">
        <v>5980</v>
      </c>
      <c r="C6" s="104">
        <v>1370298</v>
      </c>
      <c r="D6" s="104">
        <v>1600000</v>
      </c>
      <c r="E6" s="104">
        <v>1700000</v>
      </c>
    </row>
    <row r="7" spans="1:5" ht="32.25" customHeight="1">
      <c r="A7" s="60" t="s">
        <v>2924</v>
      </c>
      <c r="B7" s="46" t="s">
        <v>5981</v>
      </c>
      <c r="C7" s="104">
        <v>20000</v>
      </c>
      <c r="D7" s="104">
        <v>30000</v>
      </c>
      <c r="E7" s="104">
        <v>35000</v>
      </c>
    </row>
    <row r="8" spans="1:5" ht="26.25" customHeight="1">
      <c r="A8" s="60" t="s">
        <v>2925</v>
      </c>
      <c r="B8" s="46" t="s">
        <v>5982</v>
      </c>
      <c r="C8" s="104">
        <v>46521</v>
      </c>
      <c r="D8" s="104">
        <v>150000</v>
      </c>
      <c r="E8" s="104">
        <v>160000</v>
      </c>
    </row>
    <row r="9" spans="1:5" ht="25.5" customHeight="1">
      <c r="A9" s="60" t="s">
        <v>2926</v>
      </c>
      <c r="B9" s="46" t="s">
        <v>5983</v>
      </c>
      <c r="C9" s="104">
        <v>77111</v>
      </c>
      <c r="D9" s="104">
        <v>325000</v>
      </c>
      <c r="E9" s="104">
        <v>330000</v>
      </c>
    </row>
    <row r="10" spans="1:5" ht="32.25" customHeight="1">
      <c r="A10" s="60" t="s">
        <v>2927</v>
      </c>
      <c r="B10" s="46" t="s">
        <v>5984</v>
      </c>
      <c r="C10" s="104">
        <v>2079019</v>
      </c>
      <c r="D10" s="104">
        <v>2600000</v>
      </c>
      <c r="E10" s="104">
        <v>2650000</v>
      </c>
    </row>
    <row r="11" spans="1:5" ht="32.25" customHeight="1">
      <c r="A11" s="60" t="s">
        <v>2928</v>
      </c>
      <c r="B11" s="46" t="s">
        <v>5985</v>
      </c>
      <c r="C11" s="104">
        <v>234300</v>
      </c>
      <c r="D11" s="104">
        <v>270000</v>
      </c>
      <c r="E11" s="104">
        <v>290000</v>
      </c>
    </row>
    <row r="12" spans="1:5" ht="32.25" customHeight="1">
      <c r="A12" s="60" t="s">
        <v>2929</v>
      </c>
      <c r="B12" s="46" t="s">
        <v>5986</v>
      </c>
      <c r="C12" s="104">
        <v>15570</v>
      </c>
      <c r="D12" s="104">
        <v>70000</v>
      </c>
      <c r="E12" s="104">
        <v>80000</v>
      </c>
    </row>
    <row r="13" spans="1:5" s="40" customFormat="1" ht="32.25" customHeight="1">
      <c r="A13" s="60" t="s">
        <v>2930</v>
      </c>
      <c r="B13" s="46" t="s">
        <v>5987</v>
      </c>
      <c r="C13" s="104">
        <v>1057634</v>
      </c>
      <c r="D13" s="104">
        <v>1300000</v>
      </c>
      <c r="E13" s="104">
        <v>1700000</v>
      </c>
    </row>
    <row r="14" spans="1:5" s="40" customFormat="1" ht="32.25" customHeight="1">
      <c r="A14" s="60" t="s">
        <v>2931</v>
      </c>
      <c r="B14" s="46" t="s">
        <v>5988</v>
      </c>
      <c r="C14" s="104">
        <v>275390</v>
      </c>
      <c r="D14" s="104">
        <v>425000</v>
      </c>
      <c r="E14" s="104">
        <v>500000</v>
      </c>
    </row>
    <row r="15" spans="1:5" ht="32.25" customHeight="1">
      <c r="A15" s="60" t="s">
        <v>307</v>
      </c>
      <c r="B15" s="46" t="s">
        <v>5989</v>
      </c>
      <c r="C15" s="104"/>
      <c r="D15" s="104">
        <v>500000</v>
      </c>
      <c r="E15" s="104">
        <v>800000</v>
      </c>
    </row>
    <row r="16" spans="1:5" ht="32.25" customHeight="1">
      <c r="A16" s="57">
        <v>210</v>
      </c>
      <c r="B16" s="58" t="s">
        <v>5740</v>
      </c>
      <c r="C16" s="102">
        <f>SUM(C5:C15)</f>
        <v>15389834</v>
      </c>
      <c r="D16" s="102">
        <f>SUM(D5:D15)</f>
        <v>17670000</v>
      </c>
      <c r="E16" s="102">
        <f>SUM(E5:E15)</f>
        <v>20245000</v>
      </c>
    </row>
    <row r="17" spans="1:5" ht="32.25" customHeight="1">
      <c r="A17" s="52">
        <v>220</v>
      </c>
      <c r="B17" s="53" t="s">
        <v>6075</v>
      </c>
      <c r="C17" s="38"/>
      <c r="D17" s="38"/>
      <c r="E17" s="38"/>
    </row>
    <row r="18" spans="1:5" ht="32.25" customHeight="1">
      <c r="A18" s="60" t="s">
        <v>308</v>
      </c>
      <c r="B18" s="46" t="s">
        <v>5990</v>
      </c>
      <c r="C18" s="104">
        <v>51000</v>
      </c>
      <c r="D18" s="104">
        <v>80000</v>
      </c>
      <c r="E18" s="104">
        <v>82000</v>
      </c>
    </row>
    <row r="19" spans="1:5" ht="32.25" customHeight="1">
      <c r="A19" s="60" t="s">
        <v>309</v>
      </c>
      <c r="B19" s="46" t="s">
        <v>5741</v>
      </c>
      <c r="C19" s="104">
        <v>3</v>
      </c>
      <c r="D19" s="104"/>
      <c r="E19" s="104"/>
    </row>
    <row r="20" spans="1:5" ht="32.25" customHeight="1">
      <c r="A20" s="60" t="s">
        <v>310</v>
      </c>
      <c r="B20" s="46" t="s">
        <v>5991</v>
      </c>
      <c r="C20" s="104"/>
      <c r="D20" s="104">
        <v>10000</v>
      </c>
      <c r="E20" s="104">
        <v>11000</v>
      </c>
    </row>
    <row r="21" spans="1:5" ht="32.25" customHeight="1">
      <c r="A21" s="60" t="s">
        <v>311</v>
      </c>
      <c r="B21" s="46" t="s">
        <v>5992</v>
      </c>
      <c r="C21" s="104">
        <v>903603</v>
      </c>
      <c r="D21" s="104">
        <v>1200000</v>
      </c>
      <c r="E21" s="104">
        <v>1300000</v>
      </c>
    </row>
    <row r="22" spans="1:5" ht="32.25" customHeight="1">
      <c r="A22" s="60" t="s">
        <v>312</v>
      </c>
      <c r="B22" s="46" t="s">
        <v>5993</v>
      </c>
      <c r="C22" s="104">
        <v>579142</v>
      </c>
      <c r="D22" s="104">
        <v>700000</v>
      </c>
      <c r="E22" s="104">
        <v>800000</v>
      </c>
    </row>
    <row r="23" spans="1:5" ht="32.25" customHeight="1">
      <c r="A23" s="60" t="s">
        <v>313</v>
      </c>
      <c r="B23" s="46" t="s">
        <v>5994</v>
      </c>
      <c r="C23" s="104">
        <v>17400</v>
      </c>
      <c r="D23" s="104">
        <v>20000</v>
      </c>
      <c r="E23" s="104">
        <v>21000</v>
      </c>
    </row>
    <row r="24" spans="1:5" ht="32.25" customHeight="1">
      <c r="A24" s="60" t="s">
        <v>314</v>
      </c>
      <c r="B24" s="46" t="s">
        <v>5995</v>
      </c>
      <c r="C24" s="104">
        <v>644438</v>
      </c>
      <c r="D24" s="104">
        <v>700000</v>
      </c>
      <c r="E24" s="104">
        <v>800000</v>
      </c>
    </row>
    <row r="25" spans="1:5" ht="32.25" customHeight="1">
      <c r="A25" s="60" t="s">
        <v>315</v>
      </c>
      <c r="B25" s="46" t="s">
        <v>5996</v>
      </c>
      <c r="C25" s="104">
        <v>48357</v>
      </c>
      <c r="D25" s="104">
        <v>100000</v>
      </c>
      <c r="E25" s="104">
        <v>1100000</v>
      </c>
    </row>
    <row r="26" spans="1:5" ht="32.25" customHeight="1">
      <c r="A26" s="60" t="s">
        <v>316</v>
      </c>
      <c r="B26" s="46" t="s">
        <v>5997</v>
      </c>
      <c r="C26" s="104"/>
      <c r="D26" s="104"/>
      <c r="E26" s="104"/>
    </row>
    <row r="27" spans="1:5" ht="32.25" customHeight="1">
      <c r="A27" s="60" t="s">
        <v>317</v>
      </c>
      <c r="B27" s="46" t="s">
        <v>5998</v>
      </c>
      <c r="C27" s="104">
        <v>255000</v>
      </c>
      <c r="D27" s="104">
        <v>350000</v>
      </c>
      <c r="E27" s="104">
        <v>360000</v>
      </c>
    </row>
    <row r="28" spans="1:5" ht="32.25" customHeight="1">
      <c r="A28" s="60" t="s">
        <v>318</v>
      </c>
      <c r="B28" s="46" t="s">
        <v>5999</v>
      </c>
      <c r="C28" s="104">
        <v>14500</v>
      </c>
      <c r="D28" s="104">
        <v>20000</v>
      </c>
      <c r="E28" s="104">
        <v>21000</v>
      </c>
    </row>
    <row r="29" spans="1:5" ht="32.25" customHeight="1">
      <c r="A29" s="60" t="s">
        <v>319</v>
      </c>
      <c r="B29" s="46" t="s">
        <v>6000</v>
      </c>
      <c r="C29" s="104">
        <v>247201</v>
      </c>
      <c r="D29" s="104">
        <v>250000</v>
      </c>
      <c r="E29" s="104">
        <v>260000</v>
      </c>
    </row>
    <row r="30" spans="1:5" ht="32.25" customHeight="1">
      <c r="A30" s="60" t="s">
        <v>320</v>
      </c>
      <c r="B30" s="46" t="s">
        <v>6001</v>
      </c>
      <c r="C30" s="104">
        <v>18590</v>
      </c>
      <c r="D30" s="104">
        <v>20000</v>
      </c>
      <c r="E30" s="104">
        <v>22000</v>
      </c>
    </row>
    <row r="31" spans="1:5" s="40" customFormat="1" ht="32.25" customHeight="1">
      <c r="A31" s="60" t="s">
        <v>321</v>
      </c>
      <c r="B31" s="46" t="s">
        <v>6002</v>
      </c>
      <c r="C31" s="104"/>
      <c r="D31" s="104">
        <v>15000</v>
      </c>
      <c r="E31" s="104">
        <v>500000</v>
      </c>
    </row>
    <row r="32" spans="1:5" s="40" customFormat="1" ht="32.25" customHeight="1">
      <c r="A32" s="60" t="s">
        <v>322</v>
      </c>
      <c r="B32" s="46" t="s">
        <v>6003</v>
      </c>
      <c r="C32" s="104"/>
      <c r="D32" s="104">
        <v>5000</v>
      </c>
      <c r="E32" s="104">
        <v>5000</v>
      </c>
    </row>
    <row r="33" spans="1:15" ht="32.25" customHeight="1">
      <c r="A33" s="60" t="s">
        <v>323</v>
      </c>
      <c r="B33" s="46" t="s">
        <v>6004</v>
      </c>
      <c r="C33" s="104">
        <v>1057197</v>
      </c>
      <c r="D33" s="104">
        <v>1200000</v>
      </c>
      <c r="E33" s="104">
        <v>1300000</v>
      </c>
    </row>
    <row r="34" spans="1:15" ht="32.25" customHeight="1">
      <c r="A34" s="57">
        <v>220</v>
      </c>
      <c r="B34" s="58" t="s">
        <v>5742</v>
      </c>
      <c r="C34" s="102">
        <f>SUM(C17:C33)</f>
        <v>3836431</v>
      </c>
      <c r="D34" s="102">
        <f>SUM(D17:D33)</f>
        <v>4670000</v>
      </c>
      <c r="E34" s="102">
        <f>SUM(E17:E33)</f>
        <v>6582000</v>
      </c>
    </row>
    <row r="35" spans="1:15" ht="45" customHeight="1">
      <c r="A35" s="52">
        <v>230</v>
      </c>
      <c r="B35" s="53" t="s">
        <v>6076</v>
      </c>
      <c r="C35" s="38"/>
      <c r="D35" s="38"/>
      <c r="E35" s="38"/>
    </row>
    <row r="36" spans="1:15" ht="32.25" customHeight="1">
      <c r="A36" s="60" t="s">
        <v>324</v>
      </c>
      <c r="B36" s="46" t="s">
        <v>6005</v>
      </c>
      <c r="C36" s="104">
        <v>3106529</v>
      </c>
      <c r="D36" s="104">
        <v>3500000</v>
      </c>
      <c r="E36" s="104">
        <v>360000</v>
      </c>
    </row>
    <row r="37" spans="1:15" ht="32.25" customHeight="1">
      <c r="A37" s="60" t="s">
        <v>325</v>
      </c>
      <c r="B37" s="46" t="s">
        <v>6006</v>
      </c>
      <c r="C37" s="104">
        <v>342499</v>
      </c>
      <c r="D37" s="104">
        <v>400000</v>
      </c>
      <c r="E37" s="104">
        <v>450000</v>
      </c>
    </row>
    <row r="38" spans="1:15" ht="32.25" customHeight="1">
      <c r="A38" s="60" t="s">
        <v>326</v>
      </c>
      <c r="B38" s="46" t="s">
        <v>6007</v>
      </c>
      <c r="C38" s="104"/>
      <c r="D38" s="104">
        <v>440000</v>
      </c>
      <c r="E38" s="104">
        <v>460000</v>
      </c>
    </row>
    <row r="39" spans="1:15" ht="32.25" customHeight="1">
      <c r="A39" s="60" t="s">
        <v>327</v>
      </c>
      <c r="B39" s="46" t="s">
        <v>5604</v>
      </c>
      <c r="C39" s="104">
        <v>22846</v>
      </c>
      <c r="D39" s="104">
        <v>25000</v>
      </c>
      <c r="E39" s="104">
        <v>26000</v>
      </c>
    </row>
    <row r="40" spans="1:15" ht="32.25" customHeight="1">
      <c r="A40" s="60" t="s">
        <v>328</v>
      </c>
      <c r="B40" s="46" t="s">
        <v>5607</v>
      </c>
      <c r="C40" s="104"/>
      <c r="D40" s="104"/>
      <c r="E40" s="104"/>
    </row>
    <row r="41" spans="1:15" ht="32.25" customHeight="1">
      <c r="A41" s="60" t="s">
        <v>329</v>
      </c>
      <c r="B41" s="46" t="s">
        <v>6008</v>
      </c>
      <c r="C41" s="104">
        <v>67680</v>
      </c>
      <c r="D41" s="104">
        <v>550000</v>
      </c>
      <c r="E41" s="104">
        <v>560000</v>
      </c>
    </row>
    <row r="42" spans="1:15" ht="32.25" customHeight="1">
      <c r="A42" s="60" t="s">
        <v>330</v>
      </c>
      <c r="B42" s="46" t="s">
        <v>6009</v>
      </c>
      <c r="C42" s="104"/>
      <c r="D42" s="104"/>
      <c r="E42" s="104"/>
    </row>
    <row r="43" spans="1:15" ht="32.25" customHeight="1">
      <c r="A43" s="60" t="s">
        <v>331</v>
      </c>
      <c r="B43" s="46" t="s">
        <v>6010</v>
      </c>
      <c r="C43" s="104"/>
      <c r="D43" s="104">
        <v>300000</v>
      </c>
      <c r="E43" s="104">
        <v>310000</v>
      </c>
    </row>
    <row r="44" spans="1:15" ht="32.25" customHeight="1">
      <c r="A44" s="60" t="s">
        <v>332</v>
      </c>
      <c r="B44" s="46" t="s">
        <v>6011</v>
      </c>
      <c r="C44" s="104"/>
      <c r="D44" s="104">
        <v>100000</v>
      </c>
      <c r="E44" s="104">
        <v>110000</v>
      </c>
    </row>
    <row r="45" spans="1:15" ht="32.25" customHeight="1">
      <c r="A45" s="60" t="s">
        <v>333</v>
      </c>
      <c r="B45" s="46" t="s">
        <v>6012</v>
      </c>
      <c r="C45" s="104"/>
      <c r="D45" s="104"/>
      <c r="E45" s="104"/>
    </row>
    <row r="46" spans="1:15" ht="32.25" customHeight="1">
      <c r="A46" s="60" t="s">
        <v>334</v>
      </c>
      <c r="B46" s="46" t="s">
        <v>6013</v>
      </c>
      <c r="C46" s="104"/>
      <c r="D46" s="104"/>
      <c r="E46" s="104"/>
      <c r="O46" s="82"/>
    </row>
    <row r="47" spans="1:15" ht="32.25" customHeight="1">
      <c r="A47" s="60" t="s">
        <v>335</v>
      </c>
      <c r="B47" s="46" t="s">
        <v>6014</v>
      </c>
      <c r="C47" s="104"/>
      <c r="D47" s="104"/>
      <c r="E47" s="104"/>
    </row>
    <row r="48" spans="1:15" ht="32.25" customHeight="1">
      <c r="A48" s="60" t="s">
        <v>336</v>
      </c>
      <c r="B48" s="46" t="s">
        <v>6015</v>
      </c>
      <c r="C48" s="104"/>
      <c r="D48" s="104">
        <v>20000</v>
      </c>
      <c r="E48" s="104">
        <v>30000</v>
      </c>
    </row>
    <row r="49" spans="1:5" ht="32.25" customHeight="1">
      <c r="A49" s="60" t="s">
        <v>337</v>
      </c>
      <c r="B49" s="46" t="s">
        <v>6016</v>
      </c>
      <c r="C49" s="104"/>
      <c r="D49" s="104"/>
      <c r="E49" s="104"/>
    </row>
    <row r="50" spans="1:5" s="40" customFormat="1" ht="32.25" customHeight="1">
      <c r="A50" s="60" t="s">
        <v>338</v>
      </c>
      <c r="B50" s="46" t="s">
        <v>6017</v>
      </c>
      <c r="C50" s="104">
        <v>374507</v>
      </c>
      <c r="D50" s="104">
        <v>500000</v>
      </c>
      <c r="E50" s="104">
        <v>510000</v>
      </c>
    </row>
    <row r="51" spans="1:5" s="40" customFormat="1" ht="32.25" customHeight="1">
      <c r="A51" s="60" t="s">
        <v>339</v>
      </c>
      <c r="B51" s="46" t="s">
        <v>6018</v>
      </c>
      <c r="C51" s="104"/>
      <c r="D51" s="104">
        <v>30000</v>
      </c>
      <c r="E51" s="104">
        <v>32000</v>
      </c>
    </row>
    <row r="52" spans="1:5" ht="32.25" customHeight="1">
      <c r="A52" s="60" t="s">
        <v>340</v>
      </c>
      <c r="B52" s="46" t="s">
        <v>6019</v>
      </c>
      <c r="C52" s="104">
        <v>550403</v>
      </c>
      <c r="D52" s="104">
        <v>1300000</v>
      </c>
      <c r="E52" s="104">
        <v>1350000</v>
      </c>
    </row>
    <row r="53" spans="1:5" ht="32.25" customHeight="1">
      <c r="A53" s="57">
        <v>230</v>
      </c>
      <c r="B53" s="58" t="s">
        <v>6020</v>
      </c>
      <c r="C53" s="102">
        <f>SUM(C36:C52)</f>
        <v>4464464</v>
      </c>
      <c r="D53" s="102">
        <f>SUM(D36:D52)</f>
        <v>7165000</v>
      </c>
      <c r="E53" s="102">
        <f>SUM(E36:E52)</f>
        <v>4198000</v>
      </c>
    </row>
    <row r="54" spans="1:5" ht="32.25" customHeight="1">
      <c r="A54" s="52">
        <v>240</v>
      </c>
      <c r="B54" s="53" t="s">
        <v>6021</v>
      </c>
      <c r="C54" s="38"/>
      <c r="D54" s="38"/>
      <c r="E54" s="38"/>
    </row>
    <row r="55" spans="1:5" ht="32.25" customHeight="1">
      <c r="A55" s="60" t="s">
        <v>341</v>
      </c>
      <c r="B55" s="46" t="s">
        <v>6022</v>
      </c>
      <c r="C55" s="104"/>
      <c r="D55" s="104"/>
      <c r="E55" s="104"/>
    </row>
    <row r="56" spans="1:5" ht="32.25" customHeight="1">
      <c r="A56" s="60" t="s">
        <v>342</v>
      </c>
      <c r="B56" s="46" t="s">
        <v>6023</v>
      </c>
      <c r="C56" s="104"/>
      <c r="D56" s="104"/>
      <c r="E56" s="104"/>
    </row>
    <row r="57" spans="1:5" ht="47.25" customHeight="1">
      <c r="A57" s="60" t="s">
        <v>343</v>
      </c>
      <c r="B57" s="46" t="s">
        <v>6024</v>
      </c>
      <c r="C57" s="104"/>
      <c r="D57" s="104"/>
      <c r="E57" s="104"/>
    </row>
    <row r="58" spans="1:5" ht="32.25" customHeight="1">
      <c r="A58" s="60" t="s">
        <v>344</v>
      </c>
      <c r="B58" s="46" t="s">
        <v>6025</v>
      </c>
      <c r="C58" s="104"/>
      <c r="D58" s="104"/>
      <c r="E58" s="104"/>
    </row>
    <row r="59" spans="1:5" ht="32.25" customHeight="1">
      <c r="A59" s="60" t="s">
        <v>345</v>
      </c>
      <c r="B59" s="46" t="s">
        <v>6026</v>
      </c>
      <c r="C59" s="104"/>
      <c r="D59" s="104"/>
      <c r="E59" s="104"/>
    </row>
    <row r="60" spans="1:5" ht="32.25" customHeight="1">
      <c r="A60" s="60" t="s">
        <v>346</v>
      </c>
      <c r="B60" s="46" t="s">
        <v>6027</v>
      </c>
      <c r="C60" s="104"/>
      <c r="D60" s="104"/>
      <c r="E60" s="104"/>
    </row>
    <row r="61" spans="1:5" s="40" customFormat="1" ht="32.25" customHeight="1">
      <c r="A61" s="60" t="s">
        <v>347</v>
      </c>
      <c r="B61" s="46" t="s">
        <v>6028</v>
      </c>
      <c r="C61" s="104"/>
      <c r="D61" s="104"/>
      <c r="E61" s="104"/>
    </row>
    <row r="62" spans="1:5" s="40" customFormat="1" ht="32.25" customHeight="1">
      <c r="A62" s="60" t="s">
        <v>348</v>
      </c>
      <c r="B62" s="46" t="s">
        <v>6029</v>
      </c>
      <c r="C62" s="104">
        <v>2895</v>
      </c>
      <c r="D62" s="104">
        <v>4000</v>
      </c>
      <c r="E62" s="104">
        <v>5000</v>
      </c>
    </row>
    <row r="63" spans="1:5" ht="32.25" customHeight="1">
      <c r="A63" s="60" t="s">
        <v>349</v>
      </c>
      <c r="B63" s="46" t="s">
        <v>6030</v>
      </c>
      <c r="C63" s="104"/>
      <c r="D63" s="104"/>
      <c r="E63" s="104"/>
    </row>
    <row r="64" spans="1:5" ht="37.5" customHeight="1">
      <c r="A64" s="57">
        <v>240</v>
      </c>
      <c r="B64" s="58" t="s">
        <v>6031</v>
      </c>
      <c r="C64" s="102">
        <f>SUM(C55:C63)</f>
        <v>2895</v>
      </c>
      <c r="D64" s="102">
        <f>SUM(D55:D63)</f>
        <v>4000</v>
      </c>
      <c r="E64" s="102">
        <f>SUM(E55:E63)</f>
        <v>5000</v>
      </c>
    </row>
    <row r="65" spans="1:5" ht="37.5" customHeight="1">
      <c r="A65" s="83"/>
      <c r="B65" s="84" t="s">
        <v>6032</v>
      </c>
      <c r="C65" s="109">
        <f>C64+C53+C34+C16</f>
        <v>23693624</v>
      </c>
      <c r="D65" s="109">
        <f>D64+D53+D34+D16</f>
        <v>29509000</v>
      </c>
      <c r="E65" s="109">
        <f>E64+E53+E34+E16</f>
        <v>31030000</v>
      </c>
    </row>
  </sheetData>
  <sheetProtection algorithmName="SHA-512" hashValue="4lmmaa0JsmOIB/dnUS1qVGQ10athnH2YD9IMoWE9iUrlyhqLFPzgloIj9tS2e6j+kB4DljDNBarxLf1DSboxQw==" saltValue="q9HQUpEZ3F7tGSqKx/PWpw==" spinCount="100000" sheet="1" selectLockedCells="1"/>
  <autoFilter ref="A3:O65"/>
  <mergeCells count="2">
    <mergeCell ref="A1:E1"/>
    <mergeCell ref="A2:E2"/>
  </mergeCells>
  <printOptions horizontalCentered="1" verticalCentered="1"/>
  <pageMargins left="0.5" right="0.5" top="0.25" bottom="0.25"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rgb="FF00B050"/>
  </sheetPr>
  <dimension ref="A1:E266"/>
  <sheetViews>
    <sheetView tabSelected="1" workbookViewId="0">
      <selection activeCell="D202" sqref="D202"/>
    </sheetView>
  </sheetViews>
  <sheetFormatPr defaultColWidth="9.140625" defaultRowHeight="28.5" customHeight="1"/>
  <cols>
    <col min="1" max="1" width="9.28515625" style="51" customWidth="1"/>
    <col min="2" max="2" width="62" style="61" customWidth="1"/>
    <col min="3" max="3" width="23" style="51" customWidth="1"/>
    <col min="4" max="4" width="24.28515625" style="51" customWidth="1"/>
    <col min="5" max="5" width="20.140625" style="91" customWidth="1"/>
    <col min="6" max="16384" width="9.140625" style="51"/>
  </cols>
  <sheetData>
    <row r="1" spans="1:5" ht="28.5" customHeight="1">
      <c r="A1" s="319" t="str">
        <f>'BS8'!$A$1</f>
        <v>KOOVAPPADY   GRAMA  PANCHAYAT..   BUDGET FOR THE YEAR ..2025-2026</v>
      </c>
      <c r="B1" s="320"/>
      <c r="C1" s="320"/>
      <c r="D1" s="320"/>
      <c r="E1" s="320"/>
    </row>
    <row r="2" spans="1:5" s="33" customFormat="1" ht="42.75" customHeight="1">
      <c r="A2" s="305" t="s">
        <v>6370</v>
      </c>
      <c r="B2" s="306"/>
      <c r="C2" s="306"/>
      <c r="D2" s="306"/>
      <c r="E2" s="307"/>
    </row>
    <row r="3" spans="1:5" s="34" customFormat="1" ht="46.5" customHeight="1">
      <c r="A3" s="22" t="s">
        <v>5812</v>
      </c>
      <c r="B3" s="22" t="s">
        <v>5842</v>
      </c>
      <c r="C3" s="22" t="str">
        <f>'BS8'!C3</f>
        <v>Actuals for the year -2023-2024(..കണക്ക്-2023-2024</v>
      </c>
      <c r="D3" s="23" t="str">
        <f>'BS8'!D3</f>
        <v>Budget  for the  year (including all revisions)--2024-2025       ..(പരിഷ്കരിച്ച ബജറ്റ്  2024-2025</v>
      </c>
      <c r="E3" s="23" t="str">
        <f>'BS8'!E3</f>
        <v>Budget for the Year-2025-2026(.-ബജറ്റ്-2025-2026</v>
      </c>
    </row>
    <row r="4" spans="1:5" ht="28.5" customHeight="1">
      <c r="A4" s="52">
        <v>250</v>
      </c>
      <c r="B4" s="53" t="s">
        <v>5697</v>
      </c>
      <c r="C4" s="100"/>
      <c r="D4" s="100"/>
      <c r="E4" s="100"/>
    </row>
    <row r="5" spans="1:5" ht="28.5" customHeight="1">
      <c r="A5" s="55">
        <v>2501001</v>
      </c>
      <c r="B5" s="46" t="s">
        <v>5872</v>
      </c>
      <c r="C5" s="104">
        <v>651523</v>
      </c>
      <c r="D5" s="104">
        <v>3437039</v>
      </c>
      <c r="E5" s="100">
        <f>'WS-3'!C2</f>
        <v>6000000</v>
      </c>
    </row>
    <row r="6" spans="1:5" ht="28.5" customHeight="1">
      <c r="A6" s="55">
        <v>2501002</v>
      </c>
      <c r="B6" s="46" t="s">
        <v>5873</v>
      </c>
      <c r="C6" s="104"/>
      <c r="D6" s="104">
        <v>32000</v>
      </c>
      <c r="E6" s="100">
        <f>'WS-3'!C3</f>
        <v>40000</v>
      </c>
    </row>
    <row r="7" spans="1:5" ht="28.5" customHeight="1">
      <c r="A7" s="55">
        <v>2501003</v>
      </c>
      <c r="B7" s="46" t="s">
        <v>5874</v>
      </c>
      <c r="C7" s="104"/>
      <c r="D7" s="104"/>
      <c r="E7" s="100">
        <f>'WS-3'!C4</f>
        <v>0</v>
      </c>
    </row>
    <row r="8" spans="1:5" ht="28.5" customHeight="1">
      <c r="A8" s="55">
        <v>2501004</v>
      </c>
      <c r="B8" s="46" t="s">
        <v>5875</v>
      </c>
      <c r="C8" s="104"/>
      <c r="D8" s="104"/>
      <c r="E8" s="100">
        <f>'WS-3'!C5</f>
        <v>0</v>
      </c>
    </row>
    <row r="9" spans="1:5" ht="28.5" customHeight="1">
      <c r="A9" s="55">
        <v>2501005</v>
      </c>
      <c r="B9" s="46" t="s">
        <v>5876</v>
      </c>
      <c r="C9" s="104"/>
      <c r="D9" s="104"/>
      <c r="E9" s="100">
        <f>'WS-3'!C6</f>
        <v>0</v>
      </c>
    </row>
    <row r="10" spans="1:5" ht="28.5" customHeight="1">
      <c r="A10" s="55">
        <v>2501006</v>
      </c>
      <c r="B10" s="46" t="s">
        <v>5877</v>
      </c>
      <c r="C10" s="104"/>
      <c r="D10" s="104"/>
      <c r="E10" s="100">
        <f>'WS-3'!C7</f>
        <v>0</v>
      </c>
    </row>
    <row r="11" spans="1:5" ht="28.5" customHeight="1">
      <c r="A11" s="55">
        <v>2501007</v>
      </c>
      <c r="B11" s="46" t="s">
        <v>5878</v>
      </c>
      <c r="C11" s="104"/>
      <c r="D11" s="104"/>
      <c r="E11" s="100">
        <f>'WS-3'!C8</f>
        <v>0</v>
      </c>
    </row>
    <row r="12" spans="1:5" ht="28.5" customHeight="1">
      <c r="A12" s="55">
        <v>2501008</v>
      </c>
      <c r="B12" s="46" t="s">
        <v>5879</v>
      </c>
      <c r="C12" s="104"/>
      <c r="D12" s="104"/>
      <c r="E12" s="100">
        <f>'WS-3'!C9</f>
        <v>500000</v>
      </c>
    </row>
    <row r="13" spans="1:5" ht="28.5" customHeight="1">
      <c r="A13" s="55">
        <v>2501009</v>
      </c>
      <c r="B13" s="46" t="s">
        <v>5880</v>
      </c>
      <c r="C13" s="104">
        <v>1266667</v>
      </c>
      <c r="D13" s="104">
        <v>2038755</v>
      </c>
      <c r="E13" s="100">
        <f>'WS-3'!C10</f>
        <v>2000000</v>
      </c>
    </row>
    <row r="14" spans="1:5" ht="28.5" customHeight="1">
      <c r="A14" s="55">
        <v>2501010</v>
      </c>
      <c r="B14" s="46" t="s">
        <v>5881</v>
      </c>
      <c r="C14" s="104"/>
      <c r="D14" s="104"/>
      <c r="E14" s="100">
        <f>'WS-3'!C11</f>
        <v>500000</v>
      </c>
    </row>
    <row r="15" spans="1:5" ht="28.5" customHeight="1">
      <c r="A15" s="55">
        <v>2501011</v>
      </c>
      <c r="B15" s="46" t="s">
        <v>5882</v>
      </c>
      <c r="C15" s="104"/>
      <c r="D15" s="104">
        <v>3070000</v>
      </c>
      <c r="E15" s="100">
        <f>'WS-3'!C12</f>
        <v>5000000</v>
      </c>
    </row>
    <row r="16" spans="1:5" ht="28.5" customHeight="1">
      <c r="A16" s="55">
        <v>2501012</v>
      </c>
      <c r="B16" s="46" t="s">
        <v>5883</v>
      </c>
      <c r="C16" s="104"/>
      <c r="D16" s="104"/>
      <c r="E16" s="100">
        <f>'WS-3'!C13</f>
        <v>500000</v>
      </c>
    </row>
    <row r="17" spans="1:5" ht="28.5" customHeight="1">
      <c r="A17" s="55">
        <v>2501013</v>
      </c>
      <c r="B17" s="46" t="s">
        <v>5884</v>
      </c>
      <c r="C17" s="104"/>
      <c r="D17" s="104"/>
      <c r="E17" s="100">
        <f>'WS-3'!C14</f>
        <v>200000</v>
      </c>
    </row>
    <row r="18" spans="1:5" ht="28.5" customHeight="1">
      <c r="A18" s="55">
        <v>2501014</v>
      </c>
      <c r="B18" s="46" t="s">
        <v>6274</v>
      </c>
      <c r="C18" s="104"/>
      <c r="D18" s="104"/>
      <c r="E18" s="100">
        <f>'WS-3'!C15</f>
        <v>0</v>
      </c>
    </row>
    <row r="19" spans="1:5" ht="28.5" customHeight="1">
      <c r="A19" s="55">
        <v>2501015</v>
      </c>
      <c r="B19" s="46" t="s">
        <v>5885</v>
      </c>
      <c r="C19" s="104"/>
      <c r="D19" s="104"/>
      <c r="E19" s="100">
        <f>'WS-3'!C16</f>
        <v>100000</v>
      </c>
    </row>
    <row r="20" spans="1:5" ht="28.5" customHeight="1">
      <c r="A20" s="55">
        <v>2501016</v>
      </c>
      <c r="B20" s="46" t="s">
        <v>5886</v>
      </c>
      <c r="C20" s="104"/>
      <c r="D20" s="104"/>
      <c r="E20" s="100">
        <f>'WS-3'!C17</f>
        <v>100000</v>
      </c>
    </row>
    <row r="21" spans="1:5" ht="28.5" customHeight="1">
      <c r="A21" s="55">
        <v>2501017</v>
      </c>
      <c r="B21" s="46" t="s">
        <v>5887</v>
      </c>
      <c r="C21" s="104"/>
      <c r="D21" s="104"/>
      <c r="E21" s="100">
        <f>'WS-3'!C18</f>
        <v>0</v>
      </c>
    </row>
    <row r="22" spans="1:5" ht="28.5" customHeight="1">
      <c r="A22" s="55">
        <v>2501018</v>
      </c>
      <c r="B22" s="46" t="s">
        <v>5888</v>
      </c>
      <c r="C22" s="104"/>
      <c r="D22" s="104"/>
      <c r="E22" s="100">
        <f>'WS-3'!C19</f>
        <v>100000</v>
      </c>
    </row>
    <row r="23" spans="1:5" ht="28.5" customHeight="1">
      <c r="A23" s="55">
        <v>2501019</v>
      </c>
      <c r="B23" s="46" t="s">
        <v>5889</v>
      </c>
      <c r="C23" s="104"/>
      <c r="D23" s="104"/>
      <c r="E23" s="100">
        <f>'WS-3'!C20</f>
        <v>100000</v>
      </c>
    </row>
    <row r="24" spans="1:5" ht="28.5" customHeight="1">
      <c r="A24" s="55">
        <v>2501020</v>
      </c>
      <c r="B24" s="46" t="s">
        <v>5890</v>
      </c>
      <c r="C24" s="104"/>
      <c r="D24" s="104"/>
      <c r="E24" s="100">
        <f>'WS-3'!C21</f>
        <v>0</v>
      </c>
    </row>
    <row r="25" spans="1:5" ht="28.5" customHeight="1">
      <c r="A25" s="55">
        <v>2501021</v>
      </c>
      <c r="B25" s="46" t="s">
        <v>5891</v>
      </c>
      <c r="C25" s="104"/>
      <c r="D25" s="104"/>
      <c r="E25" s="100">
        <f>'WS-3'!C22</f>
        <v>0</v>
      </c>
    </row>
    <row r="26" spans="1:5" ht="28.5" customHeight="1">
      <c r="A26" s="55">
        <v>2501022</v>
      </c>
      <c r="B26" s="46" t="s">
        <v>5892</v>
      </c>
      <c r="C26" s="104"/>
      <c r="D26" s="104"/>
      <c r="E26" s="100">
        <f>'WS-3'!C23</f>
        <v>0</v>
      </c>
    </row>
    <row r="27" spans="1:5" s="56" customFormat="1" ht="28.5" customHeight="1">
      <c r="A27" s="55">
        <v>2501023</v>
      </c>
      <c r="B27" s="46" t="s">
        <v>5893</v>
      </c>
      <c r="C27" s="104"/>
      <c r="D27" s="104"/>
      <c r="E27" s="100">
        <f>'WS-3'!C24</f>
        <v>0</v>
      </c>
    </row>
    <row r="28" spans="1:5" s="56" customFormat="1" ht="28.5" customHeight="1">
      <c r="A28" s="55">
        <v>2501024</v>
      </c>
      <c r="B28" s="46" t="s">
        <v>5894</v>
      </c>
      <c r="C28" s="104"/>
      <c r="D28" s="104"/>
      <c r="E28" s="100">
        <f>'WS-3'!C25</f>
        <v>0</v>
      </c>
    </row>
    <row r="29" spans="1:5" ht="28.5" customHeight="1">
      <c r="A29" s="55">
        <v>2501025</v>
      </c>
      <c r="B29" s="46" t="s">
        <v>5895</v>
      </c>
      <c r="C29" s="104"/>
      <c r="D29" s="104"/>
      <c r="E29" s="100">
        <f>'WS-3'!C26</f>
        <v>0</v>
      </c>
    </row>
    <row r="30" spans="1:5" ht="28.5" customHeight="1">
      <c r="A30" s="55">
        <v>2501026</v>
      </c>
      <c r="B30" s="46" t="s">
        <v>5896</v>
      </c>
      <c r="C30" s="104"/>
      <c r="D30" s="104"/>
      <c r="E30" s="100">
        <f>'WS-3'!C27</f>
        <v>0</v>
      </c>
    </row>
    <row r="31" spans="1:5" ht="28.5" customHeight="1">
      <c r="A31" s="55">
        <v>2501027</v>
      </c>
      <c r="B31" s="46" t="s">
        <v>5897</v>
      </c>
      <c r="C31" s="104"/>
      <c r="D31" s="104"/>
      <c r="E31" s="100">
        <f>'WS-3'!C28</f>
        <v>0</v>
      </c>
    </row>
    <row r="32" spans="1:5" ht="28.5" customHeight="1">
      <c r="A32" s="55">
        <v>2501028</v>
      </c>
      <c r="B32" s="46" t="s">
        <v>5898</v>
      </c>
      <c r="C32" s="104"/>
      <c r="D32" s="104"/>
      <c r="E32" s="100">
        <f>'WS-3'!C29</f>
        <v>200000</v>
      </c>
    </row>
    <row r="33" spans="1:5" ht="28.5" customHeight="1">
      <c r="A33" s="55">
        <v>2501029</v>
      </c>
      <c r="B33" s="46" t="s">
        <v>5899</v>
      </c>
      <c r="C33" s="104"/>
      <c r="D33" s="104"/>
      <c r="E33" s="100">
        <f>'WS-3'!C30</f>
        <v>0</v>
      </c>
    </row>
    <row r="34" spans="1:5" ht="28.5" customHeight="1">
      <c r="A34" s="55">
        <v>2501030</v>
      </c>
      <c r="B34" s="46" t="s">
        <v>5900</v>
      </c>
      <c r="C34" s="104"/>
      <c r="D34" s="104"/>
      <c r="E34" s="100">
        <f>'WS-3'!C31</f>
        <v>100000</v>
      </c>
    </row>
    <row r="35" spans="1:5" ht="28.5" customHeight="1">
      <c r="A35" s="55">
        <v>2501031</v>
      </c>
      <c r="B35" s="46" t="s">
        <v>5901</v>
      </c>
      <c r="C35" s="104"/>
      <c r="D35" s="104"/>
      <c r="E35" s="100">
        <f>'WS-3'!C32</f>
        <v>500000</v>
      </c>
    </row>
    <row r="36" spans="1:5" ht="28.5" customHeight="1">
      <c r="A36" s="55">
        <v>2501032</v>
      </c>
      <c r="B36" s="46" t="s">
        <v>5902</v>
      </c>
      <c r="C36" s="104"/>
      <c r="D36" s="104"/>
      <c r="E36" s="100">
        <f>'WS-3'!C33</f>
        <v>500000</v>
      </c>
    </row>
    <row r="37" spans="1:5" ht="28.5" customHeight="1">
      <c r="A37" s="55">
        <v>2501033</v>
      </c>
      <c r="B37" s="46" t="s">
        <v>5903</v>
      </c>
      <c r="C37" s="104"/>
      <c r="D37" s="104"/>
      <c r="E37" s="100">
        <f>'WS-3'!C34</f>
        <v>0</v>
      </c>
    </row>
    <row r="38" spans="1:5" ht="28.5" customHeight="1">
      <c r="A38" s="55">
        <v>2501034</v>
      </c>
      <c r="B38" s="46" t="s">
        <v>5904</v>
      </c>
      <c r="C38" s="104"/>
      <c r="D38" s="104"/>
      <c r="E38" s="100">
        <f>'WS-3'!C35</f>
        <v>3500000</v>
      </c>
    </row>
    <row r="39" spans="1:5" ht="28.5" customHeight="1">
      <c r="A39" s="55">
        <v>2501035</v>
      </c>
      <c r="B39" s="46" t="s">
        <v>5905</v>
      </c>
      <c r="C39" s="104">
        <v>1490000</v>
      </c>
      <c r="D39" s="104">
        <v>2590000</v>
      </c>
      <c r="E39" s="100">
        <f>'WS-3'!C36</f>
        <v>1500000</v>
      </c>
    </row>
    <row r="40" spans="1:5" ht="28.5" customHeight="1">
      <c r="A40" s="55">
        <v>2501036</v>
      </c>
      <c r="B40" s="46" t="s">
        <v>5906</v>
      </c>
      <c r="C40" s="104"/>
      <c r="D40" s="104"/>
      <c r="E40" s="100">
        <f>'WS-3'!C37</f>
        <v>500000</v>
      </c>
    </row>
    <row r="41" spans="1:5" ht="28.5" customHeight="1">
      <c r="A41" s="55">
        <v>2501037</v>
      </c>
      <c r="B41" s="46" t="s">
        <v>5907</v>
      </c>
      <c r="C41" s="104"/>
      <c r="D41" s="104"/>
      <c r="E41" s="100">
        <f>'WS-3'!C38</f>
        <v>0</v>
      </c>
    </row>
    <row r="42" spans="1:5" ht="28.5" customHeight="1">
      <c r="A42" s="55">
        <v>2501038</v>
      </c>
      <c r="B42" s="46" t="s">
        <v>5908</v>
      </c>
      <c r="C42" s="104"/>
      <c r="D42" s="104"/>
      <c r="E42" s="100">
        <f>'WS-3'!C39</f>
        <v>500000</v>
      </c>
    </row>
    <row r="43" spans="1:5" ht="28.5" customHeight="1">
      <c r="A43" s="55">
        <v>2501039</v>
      </c>
      <c r="B43" s="46" t="s">
        <v>5909</v>
      </c>
      <c r="C43" s="104"/>
      <c r="D43" s="104"/>
      <c r="E43" s="100">
        <f>'WS-3'!C40</f>
        <v>500000</v>
      </c>
    </row>
    <row r="44" spans="1:5" ht="28.5" customHeight="1">
      <c r="A44" s="55">
        <v>2501040</v>
      </c>
      <c r="B44" s="46" t="s">
        <v>5910</v>
      </c>
      <c r="C44" s="104">
        <v>329000</v>
      </c>
      <c r="D44" s="104">
        <v>429500</v>
      </c>
      <c r="E44" s="100">
        <f>'WS-3'!C41</f>
        <v>500000</v>
      </c>
    </row>
    <row r="45" spans="1:5" ht="28.5" customHeight="1">
      <c r="A45" s="55">
        <v>2501041</v>
      </c>
      <c r="B45" s="46" t="s">
        <v>5911</v>
      </c>
      <c r="C45" s="104">
        <v>197500</v>
      </c>
      <c r="D45" s="104"/>
      <c r="E45" s="100">
        <f>'WS-3'!C42</f>
        <v>0</v>
      </c>
    </row>
    <row r="46" spans="1:5" ht="28.5" customHeight="1">
      <c r="A46" s="55">
        <v>2501042</v>
      </c>
      <c r="B46" s="46" t="s">
        <v>5912</v>
      </c>
      <c r="C46" s="104"/>
      <c r="D46" s="104"/>
      <c r="E46" s="100">
        <f>'WS-3'!C43</f>
        <v>0</v>
      </c>
    </row>
    <row r="47" spans="1:5" ht="28.5" customHeight="1">
      <c r="A47" s="55">
        <v>2501043</v>
      </c>
      <c r="B47" s="46" t="s">
        <v>6039</v>
      </c>
      <c r="C47" s="104"/>
      <c r="D47" s="104"/>
      <c r="E47" s="100">
        <f>'WS-3'!C44</f>
        <v>0</v>
      </c>
    </row>
    <row r="48" spans="1:5" ht="28.5" customHeight="1">
      <c r="A48" s="55">
        <v>2501044</v>
      </c>
      <c r="B48" s="46" t="s">
        <v>5913</v>
      </c>
      <c r="C48" s="104"/>
      <c r="D48" s="104"/>
      <c r="E48" s="100">
        <f>'WS-3'!C45</f>
        <v>0</v>
      </c>
    </row>
    <row r="49" spans="1:5" ht="28.5" customHeight="1">
      <c r="A49" s="55">
        <v>2501045</v>
      </c>
      <c r="B49" s="46" t="s">
        <v>5914</v>
      </c>
      <c r="C49" s="104"/>
      <c r="D49" s="104"/>
      <c r="E49" s="100">
        <f>'WS-3'!C46</f>
        <v>500000</v>
      </c>
    </row>
    <row r="50" spans="1:5" ht="28.5" customHeight="1">
      <c r="A50" s="55">
        <v>2501046</v>
      </c>
      <c r="B50" s="46" t="s">
        <v>6040</v>
      </c>
      <c r="C50" s="104">
        <v>4433200</v>
      </c>
      <c r="D50" s="104">
        <v>4340800</v>
      </c>
      <c r="E50" s="100">
        <f>'WS-3'!C47</f>
        <v>3700000</v>
      </c>
    </row>
    <row r="51" spans="1:5" ht="28.5" customHeight="1">
      <c r="A51" s="55">
        <v>2501047</v>
      </c>
      <c r="B51" s="46" t="s">
        <v>6041</v>
      </c>
      <c r="C51" s="104"/>
      <c r="D51" s="104"/>
      <c r="E51" s="100">
        <f>'WS-3'!C48</f>
        <v>500000</v>
      </c>
    </row>
    <row r="52" spans="1:5" ht="28.5" customHeight="1">
      <c r="A52" s="55">
        <v>2501048</v>
      </c>
      <c r="B52" s="46" t="s">
        <v>6042</v>
      </c>
      <c r="C52" s="104"/>
      <c r="D52" s="104"/>
      <c r="E52" s="100">
        <f>'WS-3'!C49</f>
        <v>0</v>
      </c>
    </row>
    <row r="53" spans="1:5" ht="28.5" customHeight="1">
      <c r="A53" s="55">
        <v>2501049</v>
      </c>
      <c r="B53" s="46" t="s">
        <v>5947</v>
      </c>
      <c r="C53" s="104"/>
      <c r="D53" s="104"/>
      <c r="E53" s="100">
        <f>'WS-3'!C50</f>
        <v>100000</v>
      </c>
    </row>
    <row r="54" spans="1:5" ht="28.5" customHeight="1">
      <c r="A54" s="55">
        <v>2501050</v>
      </c>
      <c r="B54" s="46" t="s">
        <v>6043</v>
      </c>
      <c r="C54" s="104"/>
      <c r="D54" s="104"/>
      <c r="E54" s="100">
        <f>'WS-3'!C51</f>
        <v>0</v>
      </c>
    </row>
    <row r="55" spans="1:5" ht="28.5" customHeight="1">
      <c r="A55" s="55">
        <v>2501051</v>
      </c>
      <c r="B55" s="46" t="s">
        <v>6079</v>
      </c>
      <c r="C55" s="104"/>
      <c r="D55" s="104"/>
      <c r="E55" s="100">
        <f>'WS-3'!C52</f>
        <v>0</v>
      </c>
    </row>
    <row r="56" spans="1:5" ht="28.5" customHeight="1">
      <c r="A56" s="55">
        <v>2501052</v>
      </c>
      <c r="B56" s="46" t="s">
        <v>6080</v>
      </c>
      <c r="C56" s="104"/>
      <c r="D56" s="104"/>
      <c r="E56" s="100">
        <f>'WS-3'!C53</f>
        <v>0</v>
      </c>
    </row>
    <row r="57" spans="1:5" ht="28.5" customHeight="1">
      <c r="A57" s="55">
        <v>2501053</v>
      </c>
      <c r="B57" s="46" t="s">
        <v>6081</v>
      </c>
      <c r="C57" s="104"/>
      <c r="D57" s="104"/>
      <c r="E57" s="100">
        <f>'WS-3'!C54</f>
        <v>0</v>
      </c>
    </row>
    <row r="58" spans="1:5" ht="28.5" customHeight="1">
      <c r="A58" s="55">
        <v>2501054</v>
      </c>
      <c r="B58" s="46" t="s">
        <v>6082</v>
      </c>
      <c r="C58" s="104"/>
      <c r="D58" s="104"/>
      <c r="E58" s="100">
        <f>'WS-3'!C55</f>
        <v>0</v>
      </c>
    </row>
    <row r="59" spans="1:5" ht="28.5" customHeight="1">
      <c r="A59" s="55">
        <v>2501055</v>
      </c>
      <c r="B59" s="46" t="s">
        <v>6083</v>
      </c>
      <c r="C59" s="104"/>
      <c r="D59" s="104"/>
      <c r="E59" s="100">
        <f>'WS-3'!C56</f>
        <v>0</v>
      </c>
    </row>
    <row r="60" spans="1:5" ht="28.5" customHeight="1">
      <c r="A60" s="55">
        <v>2501056</v>
      </c>
      <c r="B60" s="46" t="s">
        <v>6084</v>
      </c>
      <c r="C60" s="104"/>
      <c r="D60" s="104"/>
      <c r="E60" s="100">
        <f>'WS-3'!C57</f>
        <v>0</v>
      </c>
    </row>
    <row r="61" spans="1:5" ht="28.5" customHeight="1">
      <c r="A61" s="55">
        <v>2501057</v>
      </c>
      <c r="B61" s="46" t="s">
        <v>6085</v>
      </c>
      <c r="C61" s="104"/>
      <c r="D61" s="104"/>
      <c r="E61" s="100">
        <f>'WS-3'!C58</f>
        <v>0</v>
      </c>
    </row>
    <row r="62" spans="1:5" ht="28.5" customHeight="1">
      <c r="A62" s="55">
        <v>2501058</v>
      </c>
      <c r="B62" s="46" t="s">
        <v>6086</v>
      </c>
      <c r="C62" s="104"/>
      <c r="D62" s="104"/>
      <c r="E62" s="100">
        <f>'WS-3'!C59</f>
        <v>0</v>
      </c>
    </row>
    <row r="63" spans="1:5" ht="28.5" customHeight="1">
      <c r="A63" s="55">
        <v>2501059</v>
      </c>
      <c r="B63" s="46" t="s">
        <v>6087</v>
      </c>
      <c r="C63" s="104"/>
      <c r="D63" s="104"/>
      <c r="E63" s="100">
        <f>'WS-3'!C60</f>
        <v>400000</v>
      </c>
    </row>
    <row r="64" spans="1:5" ht="28.5" customHeight="1">
      <c r="A64" s="55">
        <v>2501060</v>
      </c>
      <c r="B64" s="46" t="s">
        <v>6088</v>
      </c>
      <c r="C64" s="104"/>
      <c r="D64" s="104"/>
      <c r="E64" s="100">
        <f>'WS-3'!C61</f>
        <v>100000</v>
      </c>
    </row>
    <row r="65" spans="1:5" ht="28.5" customHeight="1">
      <c r="A65" s="55">
        <v>2501061</v>
      </c>
      <c r="B65" s="46" t="s">
        <v>6089</v>
      </c>
      <c r="C65" s="104"/>
      <c r="D65" s="104"/>
      <c r="E65" s="100">
        <f>'WS-3'!C62</f>
        <v>0</v>
      </c>
    </row>
    <row r="66" spans="1:5" ht="28.5" customHeight="1">
      <c r="A66" s="55">
        <v>2501062</v>
      </c>
      <c r="B66" s="46" t="s">
        <v>6090</v>
      </c>
      <c r="C66" s="104"/>
      <c r="D66" s="104"/>
      <c r="E66" s="100">
        <f>'WS-3'!C63</f>
        <v>0</v>
      </c>
    </row>
    <row r="67" spans="1:5" ht="28.5" customHeight="1">
      <c r="A67" s="55">
        <v>2501063</v>
      </c>
      <c r="B67" s="46" t="s">
        <v>6091</v>
      </c>
      <c r="C67" s="104"/>
      <c r="D67" s="104"/>
      <c r="E67" s="100">
        <f>'WS-3'!C64</f>
        <v>0</v>
      </c>
    </row>
    <row r="68" spans="1:5" ht="28.5" customHeight="1">
      <c r="A68" s="55">
        <v>2501064</v>
      </c>
      <c r="B68" s="46" t="s">
        <v>5865</v>
      </c>
      <c r="C68" s="104"/>
      <c r="D68" s="104"/>
      <c r="E68" s="100">
        <f>'WS-3'!C65</f>
        <v>0</v>
      </c>
    </row>
    <row r="69" spans="1:5" ht="28.5" customHeight="1">
      <c r="A69" s="55">
        <v>2502001</v>
      </c>
      <c r="B69" s="46" t="s">
        <v>6092</v>
      </c>
      <c r="C69" s="104"/>
      <c r="D69" s="104"/>
      <c r="E69" s="100">
        <f>'WS-3'!C66</f>
        <v>200000</v>
      </c>
    </row>
    <row r="70" spans="1:5" ht="28.5" customHeight="1">
      <c r="A70" s="55">
        <v>2502002</v>
      </c>
      <c r="B70" s="46" t="s">
        <v>6093</v>
      </c>
      <c r="C70" s="104">
        <v>3848507</v>
      </c>
      <c r="D70" s="104">
        <v>4014313</v>
      </c>
      <c r="E70" s="100">
        <f>'WS-3'!C67</f>
        <v>200000</v>
      </c>
    </row>
    <row r="71" spans="1:5" ht="28.5" customHeight="1">
      <c r="A71" s="55">
        <v>2502003</v>
      </c>
      <c r="B71" s="46" t="s">
        <v>6094</v>
      </c>
      <c r="C71" s="104"/>
      <c r="D71" s="104"/>
      <c r="E71" s="100">
        <f>'WS-3'!C68</f>
        <v>500000</v>
      </c>
    </row>
    <row r="72" spans="1:5" ht="28.5" customHeight="1">
      <c r="A72" s="55">
        <v>2502004</v>
      </c>
      <c r="B72" s="46" t="s">
        <v>6095</v>
      </c>
      <c r="C72" s="104"/>
      <c r="D72" s="104"/>
      <c r="E72" s="100">
        <f>'WS-3'!C69</f>
        <v>0</v>
      </c>
    </row>
    <row r="73" spans="1:5" s="56" customFormat="1" ht="28.5" customHeight="1">
      <c r="A73" s="55">
        <v>2502005</v>
      </c>
      <c r="B73" s="46" t="s">
        <v>6096</v>
      </c>
      <c r="C73" s="104"/>
      <c r="D73" s="104"/>
      <c r="E73" s="100">
        <f>'WS-3'!C70</f>
        <v>500000</v>
      </c>
    </row>
    <row r="74" spans="1:5" s="56" customFormat="1" ht="28.5" customHeight="1">
      <c r="A74" s="55">
        <v>2502006</v>
      </c>
      <c r="B74" s="46" t="s">
        <v>6097</v>
      </c>
      <c r="C74" s="104"/>
      <c r="D74" s="104">
        <v>508308</v>
      </c>
      <c r="E74" s="100">
        <f>'WS-3'!C71</f>
        <v>500000</v>
      </c>
    </row>
    <row r="75" spans="1:5" ht="28.5" customHeight="1">
      <c r="A75" s="55">
        <v>2503001</v>
      </c>
      <c r="B75" s="46" t="s">
        <v>6098</v>
      </c>
      <c r="C75" s="104"/>
      <c r="D75" s="104"/>
      <c r="E75" s="100">
        <f>'WS-3'!C72</f>
        <v>0</v>
      </c>
    </row>
    <row r="76" spans="1:5" ht="28.5" customHeight="1">
      <c r="A76" s="55">
        <v>2503002</v>
      </c>
      <c r="B76" s="46" t="s">
        <v>6099</v>
      </c>
      <c r="C76" s="104"/>
      <c r="D76" s="104"/>
      <c r="E76" s="100">
        <f>'WS-3'!C73</f>
        <v>500000</v>
      </c>
    </row>
    <row r="77" spans="1:5" ht="28.5" customHeight="1">
      <c r="A77" s="55">
        <v>2503003</v>
      </c>
      <c r="B77" s="46" t="s">
        <v>6100</v>
      </c>
      <c r="C77" s="104"/>
      <c r="D77" s="104"/>
      <c r="E77" s="100">
        <f>'WS-3'!C74</f>
        <v>0</v>
      </c>
    </row>
    <row r="78" spans="1:5" ht="28.5" customHeight="1">
      <c r="A78" s="55">
        <v>2503004</v>
      </c>
      <c r="B78" s="46" t="s">
        <v>6101</v>
      </c>
      <c r="C78" s="104"/>
      <c r="D78" s="104"/>
      <c r="E78" s="100">
        <f>'WS-3'!C75</f>
        <v>0</v>
      </c>
    </row>
    <row r="79" spans="1:5" ht="28.5" customHeight="1">
      <c r="A79" s="55">
        <v>2503005</v>
      </c>
      <c r="B79" s="46" t="s">
        <v>6102</v>
      </c>
      <c r="C79" s="104"/>
      <c r="D79" s="104"/>
      <c r="E79" s="100">
        <f>'WS-3'!C76</f>
        <v>0</v>
      </c>
    </row>
    <row r="80" spans="1:5" ht="28.5" customHeight="1">
      <c r="A80" s="55">
        <v>2503006</v>
      </c>
      <c r="B80" s="46" t="s">
        <v>6103</v>
      </c>
      <c r="C80" s="104"/>
      <c r="D80" s="104"/>
      <c r="E80" s="100">
        <f>'WS-3'!C77</f>
        <v>0</v>
      </c>
    </row>
    <row r="81" spans="1:5" ht="28.5" customHeight="1">
      <c r="A81" s="55">
        <v>2503007</v>
      </c>
      <c r="B81" s="46" t="s">
        <v>6104</v>
      </c>
      <c r="C81" s="104"/>
      <c r="D81" s="104"/>
      <c r="E81" s="100">
        <f>'WS-3'!C78</f>
        <v>100000</v>
      </c>
    </row>
    <row r="82" spans="1:5" ht="28.5" customHeight="1">
      <c r="A82" s="55">
        <v>2503008</v>
      </c>
      <c r="B82" s="46" t="s">
        <v>6105</v>
      </c>
      <c r="C82" s="104"/>
      <c r="D82" s="104"/>
      <c r="E82" s="100">
        <f>'WS-3'!C79</f>
        <v>174000</v>
      </c>
    </row>
    <row r="83" spans="1:5" ht="28.5" customHeight="1">
      <c r="A83" s="55">
        <v>2503009</v>
      </c>
      <c r="B83" s="46" t="s">
        <v>6106</v>
      </c>
      <c r="C83" s="104"/>
      <c r="D83" s="104"/>
      <c r="E83" s="100">
        <f>'WS-3'!C80</f>
        <v>500000</v>
      </c>
    </row>
    <row r="84" spans="1:5" ht="28.5" customHeight="1">
      <c r="A84" s="55">
        <v>2503010</v>
      </c>
      <c r="B84" s="46" t="s">
        <v>6107</v>
      </c>
      <c r="C84" s="104"/>
      <c r="D84" s="104"/>
      <c r="E84" s="100">
        <f>'WS-3'!C81</f>
        <v>0</v>
      </c>
    </row>
    <row r="85" spans="1:5" ht="28.5" customHeight="1">
      <c r="A85" s="55">
        <v>2503011</v>
      </c>
      <c r="B85" s="46" t="s">
        <v>6108</v>
      </c>
      <c r="C85" s="104"/>
      <c r="D85" s="104"/>
      <c r="E85" s="100">
        <f>'WS-3'!C82</f>
        <v>0</v>
      </c>
    </row>
    <row r="86" spans="1:5" ht="28.5" customHeight="1">
      <c r="A86" s="55">
        <v>2503012</v>
      </c>
      <c r="B86" s="46" t="s">
        <v>6109</v>
      </c>
      <c r="C86" s="104"/>
      <c r="D86" s="104"/>
      <c r="E86" s="100">
        <f>'WS-3'!C83</f>
        <v>0</v>
      </c>
    </row>
    <row r="87" spans="1:5" ht="28.5" customHeight="1">
      <c r="A87" s="55">
        <v>2503013</v>
      </c>
      <c r="B87" s="46" t="s">
        <v>6110</v>
      </c>
      <c r="C87" s="104"/>
      <c r="D87" s="104"/>
      <c r="E87" s="100">
        <f>'WS-3'!C84</f>
        <v>0</v>
      </c>
    </row>
    <row r="88" spans="1:5" ht="28.5" customHeight="1">
      <c r="A88" s="55">
        <v>2503014</v>
      </c>
      <c r="B88" s="46" t="s">
        <v>6111</v>
      </c>
      <c r="C88" s="104"/>
      <c r="D88" s="104"/>
      <c r="E88" s="100">
        <f>'WS-3'!C85</f>
        <v>0</v>
      </c>
    </row>
    <row r="89" spans="1:5" ht="28.5" customHeight="1">
      <c r="A89" s="55">
        <v>2503015</v>
      </c>
      <c r="B89" s="46" t="s">
        <v>6112</v>
      </c>
      <c r="C89" s="104"/>
      <c r="D89" s="104">
        <v>286820</v>
      </c>
      <c r="E89" s="100">
        <f>'WS-3'!C86</f>
        <v>200000</v>
      </c>
    </row>
    <row r="90" spans="1:5" ht="28.5" customHeight="1">
      <c r="A90" s="55">
        <v>2503016</v>
      </c>
      <c r="B90" s="46" t="s">
        <v>6113</v>
      </c>
      <c r="C90" s="104"/>
      <c r="D90" s="104"/>
      <c r="E90" s="100">
        <f>'WS-3'!C87</f>
        <v>0</v>
      </c>
    </row>
    <row r="91" spans="1:5" ht="28.5" customHeight="1">
      <c r="A91" s="55">
        <v>2503017</v>
      </c>
      <c r="B91" s="46" t="s">
        <v>6114</v>
      </c>
      <c r="C91" s="104"/>
      <c r="D91" s="104"/>
      <c r="E91" s="100">
        <f>'WS-3'!C88</f>
        <v>0</v>
      </c>
    </row>
    <row r="92" spans="1:5" ht="28.5" customHeight="1">
      <c r="A92" s="55">
        <v>2503018</v>
      </c>
      <c r="B92" s="46" t="s">
        <v>6115</v>
      </c>
      <c r="C92" s="104"/>
      <c r="D92" s="104"/>
      <c r="E92" s="100">
        <f>'WS-3'!C89</f>
        <v>0</v>
      </c>
    </row>
    <row r="93" spans="1:5" ht="28.5" customHeight="1">
      <c r="A93" s="55">
        <v>2504001</v>
      </c>
      <c r="B93" s="46" t="s">
        <v>6116</v>
      </c>
      <c r="C93" s="104"/>
      <c r="D93" s="104"/>
      <c r="E93" s="100">
        <f>'WS-3'!C90</f>
        <v>0</v>
      </c>
    </row>
    <row r="94" spans="1:5" s="56" customFormat="1" ht="28.5" customHeight="1">
      <c r="A94" s="55">
        <v>2504002</v>
      </c>
      <c r="B94" s="46" t="s">
        <v>6117</v>
      </c>
      <c r="C94" s="104"/>
      <c r="D94" s="104"/>
      <c r="E94" s="100">
        <f>'WS-3'!C91</f>
        <v>0</v>
      </c>
    </row>
    <row r="95" spans="1:5" s="56" customFormat="1" ht="28.5" customHeight="1">
      <c r="A95" s="55">
        <v>2505001</v>
      </c>
      <c r="B95" s="46" t="s">
        <v>6118</v>
      </c>
      <c r="C95" s="104"/>
      <c r="D95" s="104"/>
      <c r="E95" s="100">
        <f>'WS-3'!C92</f>
        <v>0</v>
      </c>
    </row>
    <row r="96" spans="1:5" ht="28.5" customHeight="1">
      <c r="A96" s="55">
        <v>2505002</v>
      </c>
      <c r="B96" s="46" t="s">
        <v>6119</v>
      </c>
      <c r="C96" s="104"/>
      <c r="D96" s="104"/>
      <c r="E96" s="100">
        <f>'WS-3'!C93</f>
        <v>0</v>
      </c>
    </row>
    <row r="97" spans="1:5" ht="28.5" customHeight="1">
      <c r="A97" s="55">
        <v>2505003</v>
      </c>
      <c r="B97" s="46" t="s">
        <v>6120</v>
      </c>
      <c r="C97" s="104"/>
      <c r="D97" s="104"/>
      <c r="E97" s="100">
        <f>'WS-3'!C94</f>
        <v>386140</v>
      </c>
    </row>
    <row r="98" spans="1:5" ht="28.5" customHeight="1">
      <c r="A98" s="55">
        <v>2505004</v>
      </c>
      <c r="B98" s="46" t="s">
        <v>6121</v>
      </c>
      <c r="C98" s="104"/>
      <c r="D98" s="104"/>
      <c r="E98" s="100">
        <f>'WS-3'!C95</f>
        <v>0</v>
      </c>
    </row>
    <row r="99" spans="1:5" ht="28.5" customHeight="1">
      <c r="A99" s="55">
        <v>2505005</v>
      </c>
      <c r="B99" s="46" t="s">
        <v>6122</v>
      </c>
      <c r="C99" s="104"/>
      <c r="D99" s="104"/>
      <c r="E99" s="100">
        <f>'WS-3'!C96</f>
        <v>300000</v>
      </c>
    </row>
    <row r="100" spans="1:5" s="56" customFormat="1" ht="36.75" customHeight="1">
      <c r="A100" s="57">
        <v>250</v>
      </c>
      <c r="B100" s="58" t="s">
        <v>6044</v>
      </c>
      <c r="C100" s="87">
        <f>SUM(C5:C99)</f>
        <v>12216397</v>
      </c>
      <c r="D100" s="87">
        <f>SUM(D5:D99)</f>
        <v>20747535</v>
      </c>
      <c r="E100" s="87">
        <f>SUM(E5:E99)</f>
        <v>32800140</v>
      </c>
    </row>
    <row r="101" spans="1:5" ht="42.75" customHeight="1">
      <c r="A101" s="52">
        <v>251</v>
      </c>
      <c r="B101" s="53" t="s">
        <v>6045</v>
      </c>
      <c r="C101" s="60"/>
      <c r="D101" s="60"/>
      <c r="E101" s="90"/>
    </row>
    <row r="102" spans="1:5" ht="28.5" customHeight="1">
      <c r="A102" s="55">
        <v>2510115</v>
      </c>
      <c r="B102" s="46" t="s">
        <v>6123</v>
      </c>
      <c r="C102" s="104"/>
      <c r="D102" s="104"/>
      <c r="E102" s="100">
        <f>'WS-3'!C99</f>
        <v>100000</v>
      </c>
    </row>
    <row r="103" spans="1:5" ht="28.5" customHeight="1">
      <c r="A103" s="55">
        <v>2511001</v>
      </c>
      <c r="B103" s="46" t="s">
        <v>6124</v>
      </c>
      <c r="C103" s="104"/>
      <c r="D103" s="104">
        <v>509547</v>
      </c>
      <c r="E103" s="100">
        <f>'WS-3'!C100</f>
        <v>500000</v>
      </c>
    </row>
    <row r="104" spans="1:5" ht="28.5" customHeight="1">
      <c r="A104" s="55">
        <v>2511002</v>
      </c>
      <c r="B104" s="46" t="s">
        <v>6125</v>
      </c>
      <c r="C104" s="104">
        <v>523803</v>
      </c>
      <c r="D104" s="104"/>
      <c r="E104" s="100">
        <f>'WS-3'!C101</f>
        <v>0</v>
      </c>
    </row>
    <row r="105" spans="1:5" ht="28.5" customHeight="1">
      <c r="A105" s="55">
        <v>2511003</v>
      </c>
      <c r="B105" s="46" t="s">
        <v>6126</v>
      </c>
      <c r="C105" s="104"/>
      <c r="D105" s="104"/>
      <c r="E105" s="100">
        <f>'WS-3'!C102</f>
        <v>0</v>
      </c>
    </row>
    <row r="106" spans="1:5" ht="28.5" customHeight="1">
      <c r="A106" s="55">
        <v>2511004</v>
      </c>
      <c r="B106" s="46" t="s">
        <v>6127</v>
      </c>
      <c r="C106" s="104"/>
      <c r="D106" s="104"/>
      <c r="E106" s="100">
        <f>'WS-3'!C103</f>
        <v>0</v>
      </c>
    </row>
    <row r="107" spans="1:5" s="56" customFormat="1" ht="28.5" customHeight="1">
      <c r="A107" s="55">
        <v>2511005</v>
      </c>
      <c r="B107" s="46" t="s">
        <v>6128</v>
      </c>
      <c r="C107" s="104"/>
      <c r="D107" s="104"/>
      <c r="E107" s="100">
        <f>'WS-3'!C104</f>
        <v>0</v>
      </c>
    </row>
    <row r="108" spans="1:5" s="56" customFormat="1" ht="28.5" customHeight="1">
      <c r="A108" s="55">
        <v>2511006</v>
      </c>
      <c r="B108" s="46" t="s">
        <v>6129</v>
      </c>
      <c r="C108" s="104">
        <v>100000</v>
      </c>
      <c r="D108" s="104">
        <v>500000</v>
      </c>
      <c r="E108" s="100">
        <f>'WS-3'!C105</f>
        <v>500000</v>
      </c>
    </row>
    <row r="109" spans="1:5" ht="28.5" customHeight="1">
      <c r="A109" s="55">
        <v>2511007</v>
      </c>
      <c r="B109" s="46" t="s">
        <v>6130</v>
      </c>
      <c r="C109" s="104"/>
      <c r="D109" s="104"/>
      <c r="E109" s="100">
        <f>'WS-3'!C106</f>
        <v>0</v>
      </c>
    </row>
    <row r="110" spans="1:5" ht="28.5" customHeight="1">
      <c r="A110" s="55">
        <v>2511008</v>
      </c>
      <c r="B110" s="46" t="s">
        <v>6131</v>
      </c>
      <c r="C110" s="104"/>
      <c r="D110" s="104"/>
      <c r="E110" s="100">
        <f>'WS-3'!C107</f>
        <v>100000</v>
      </c>
    </row>
    <row r="111" spans="1:5" ht="28.5" customHeight="1">
      <c r="A111" s="55">
        <v>2511009</v>
      </c>
      <c r="B111" s="46" t="s">
        <v>6132</v>
      </c>
      <c r="C111" s="104"/>
      <c r="D111" s="104"/>
      <c r="E111" s="100">
        <f>'WS-3'!C108</f>
        <v>100000</v>
      </c>
    </row>
    <row r="112" spans="1:5" ht="28.5" customHeight="1">
      <c r="A112" s="55">
        <v>2511010</v>
      </c>
      <c r="B112" s="46" t="s">
        <v>6133</v>
      </c>
      <c r="C112" s="104"/>
      <c r="D112" s="104"/>
      <c r="E112" s="100">
        <f>'WS-3'!C109</f>
        <v>200000</v>
      </c>
    </row>
    <row r="113" spans="1:5" ht="28.5" customHeight="1">
      <c r="A113" s="55">
        <v>2511011</v>
      </c>
      <c r="B113" s="46" t="s">
        <v>6134</v>
      </c>
      <c r="C113" s="104"/>
      <c r="D113" s="104"/>
      <c r="E113" s="100">
        <f>'WS-3'!C110</f>
        <v>0</v>
      </c>
    </row>
    <row r="114" spans="1:5" ht="28.5" customHeight="1">
      <c r="A114" s="55">
        <v>2511012</v>
      </c>
      <c r="B114" s="46" t="s">
        <v>6135</v>
      </c>
      <c r="C114" s="104"/>
      <c r="D114" s="104"/>
      <c r="E114" s="100">
        <f>'WS-3'!C111</f>
        <v>0</v>
      </c>
    </row>
    <row r="115" spans="1:5" ht="28.5" customHeight="1">
      <c r="A115" s="55">
        <v>2511013</v>
      </c>
      <c r="B115" s="46" t="s">
        <v>6136</v>
      </c>
      <c r="C115" s="104">
        <v>1050000</v>
      </c>
      <c r="D115" s="104"/>
      <c r="E115" s="100">
        <f>'WS-3'!C112</f>
        <v>0</v>
      </c>
    </row>
    <row r="116" spans="1:5" ht="60" customHeight="1">
      <c r="A116" s="55">
        <v>2511014</v>
      </c>
      <c r="B116" s="46" t="s">
        <v>6137</v>
      </c>
      <c r="C116" s="104">
        <v>147228</v>
      </c>
      <c r="D116" s="104"/>
      <c r="E116" s="100">
        <f>'WS-3'!C113</f>
        <v>1000000</v>
      </c>
    </row>
    <row r="117" spans="1:5" ht="55.5" customHeight="1">
      <c r="A117" s="55">
        <v>2511015</v>
      </c>
      <c r="B117" s="46" t="s">
        <v>6138</v>
      </c>
      <c r="C117" s="104"/>
      <c r="D117" s="104"/>
      <c r="E117" s="100">
        <f>'WS-3'!C114</f>
        <v>100000</v>
      </c>
    </row>
    <row r="118" spans="1:5" ht="51" customHeight="1">
      <c r="A118" s="55">
        <v>2511016</v>
      </c>
      <c r="B118" s="46" t="s">
        <v>6139</v>
      </c>
      <c r="C118" s="104"/>
      <c r="D118" s="104"/>
      <c r="E118" s="100">
        <f>'WS-3'!C115</f>
        <v>200000</v>
      </c>
    </row>
    <row r="119" spans="1:5" ht="28.5" customHeight="1">
      <c r="A119" s="55">
        <v>2511017</v>
      </c>
      <c r="B119" s="46" t="s">
        <v>6140</v>
      </c>
      <c r="C119" s="104"/>
      <c r="D119" s="104"/>
      <c r="E119" s="100">
        <f>'WS-3'!C116</f>
        <v>500000</v>
      </c>
    </row>
    <row r="120" spans="1:5" ht="28.5" customHeight="1">
      <c r="A120" s="55">
        <v>2511018</v>
      </c>
      <c r="B120" s="46" t="s">
        <v>6141</v>
      </c>
      <c r="C120" s="104"/>
      <c r="D120" s="104"/>
      <c r="E120" s="100">
        <f>'WS-3'!C117</f>
        <v>0</v>
      </c>
    </row>
    <row r="121" spans="1:5" ht="38.25" customHeight="1">
      <c r="A121" s="55">
        <v>2511019</v>
      </c>
      <c r="B121" s="46" t="s">
        <v>6142</v>
      </c>
      <c r="C121" s="104"/>
      <c r="D121" s="104"/>
      <c r="E121" s="100">
        <f>'WS-3'!C118</f>
        <v>100000</v>
      </c>
    </row>
    <row r="122" spans="1:5" ht="28.5" customHeight="1">
      <c r="A122" s="55">
        <v>2511020</v>
      </c>
      <c r="B122" s="46" t="s">
        <v>6143</v>
      </c>
      <c r="C122" s="104"/>
      <c r="D122" s="104"/>
      <c r="E122" s="100">
        <f>'WS-3'!C119</f>
        <v>300000</v>
      </c>
    </row>
    <row r="123" spans="1:5" ht="28.5" customHeight="1">
      <c r="A123" s="55">
        <v>2512001</v>
      </c>
      <c r="B123" s="46" t="s">
        <v>6144</v>
      </c>
      <c r="C123" s="104"/>
      <c r="D123" s="104"/>
      <c r="E123" s="100">
        <f>'WS-3'!C120</f>
        <v>200000</v>
      </c>
    </row>
    <row r="124" spans="1:5" ht="28.5" customHeight="1">
      <c r="A124" s="55">
        <v>2512002</v>
      </c>
      <c r="B124" s="46" t="s">
        <v>6145</v>
      </c>
      <c r="C124" s="104"/>
      <c r="D124" s="104"/>
      <c r="E124" s="100">
        <f>'WS-3'!C121</f>
        <v>100000</v>
      </c>
    </row>
    <row r="125" spans="1:5" ht="28.5" customHeight="1">
      <c r="A125" s="55">
        <v>2512003</v>
      </c>
      <c r="B125" s="46" t="s">
        <v>6146</v>
      </c>
      <c r="C125" s="104">
        <v>1005664</v>
      </c>
      <c r="D125" s="104">
        <v>2322605</v>
      </c>
      <c r="E125" s="100">
        <f>'WS-3'!C122</f>
        <v>500000</v>
      </c>
    </row>
    <row r="126" spans="1:5" ht="28.5" customHeight="1">
      <c r="A126" s="55">
        <v>2512004</v>
      </c>
      <c r="B126" s="46" t="s">
        <v>6149</v>
      </c>
      <c r="C126" s="104">
        <v>1180339</v>
      </c>
      <c r="D126" s="104">
        <v>2514151</v>
      </c>
      <c r="E126" s="100">
        <f>'WS-3'!C123</f>
        <v>500000</v>
      </c>
    </row>
    <row r="127" spans="1:5" s="56" customFormat="1" ht="28.5" customHeight="1">
      <c r="A127" s="55">
        <v>2512005</v>
      </c>
      <c r="B127" s="46" t="s">
        <v>6147</v>
      </c>
      <c r="C127" s="104"/>
      <c r="D127" s="104"/>
      <c r="E127" s="100">
        <f>'WS-3'!C124</f>
        <v>100000</v>
      </c>
    </row>
    <row r="128" spans="1:5" s="56" customFormat="1" ht="28.5" customHeight="1">
      <c r="A128" s="55">
        <v>2512006</v>
      </c>
      <c r="B128" s="46" t="s">
        <v>6193</v>
      </c>
      <c r="C128" s="104"/>
      <c r="D128" s="104"/>
      <c r="E128" s="100">
        <f>'WS-3'!C125</f>
        <v>100000</v>
      </c>
    </row>
    <row r="129" spans="1:5" ht="28.5" customHeight="1">
      <c r="A129" s="55">
        <v>2512007</v>
      </c>
      <c r="B129" s="46" t="s">
        <v>6148</v>
      </c>
      <c r="C129" s="104">
        <v>2582945</v>
      </c>
      <c r="D129" s="104"/>
      <c r="E129" s="100">
        <f>'WS-3'!C126</f>
        <v>100000</v>
      </c>
    </row>
    <row r="130" spans="1:5" s="56" customFormat="1" ht="28.5" customHeight="1">
      <c r="A130" s="55">
        <v>2512008</v>
      </c>
      <c r="B130" s="46" t="s">
        <v>6150</v>
      </c>
      <c r="C130" s="104">
        <v>709129</v>
      </c>
      <c r="D130" s="104">
        <v>1140000</v>
      </c>
      <c r="E130" s="100">
        <f>'WS-3'!C127</f>
        <v>1000000</v>
      </c>
    </row>
    <row r="131" spans="1:5" s="56" customFormat="1" ht="28.5" customHeight="1">
      <c r="A131" s="55">
        <v>2512009</v>
      </c>
      <c r="B131" s="46" t="s">
        <v>6151</v>
      </c>
      <c r="C131" s="104">
        <v>209900</v>
      </c>
      <c r="D131" s="104">
        <v>3964750</v>
      </c>
      <c r="E131" s="100">
        <f>'WS-3'!C128</f>
        <v>2600000</v>
      </c>
    </row>
    <row r="132" spans="1:5" ht="28.5" customHeight="1">
      <c r="A132" s="55">
        <v>2512010</v>
      </c>
      <c r="B132" s="46" t="s">
        <v>6152</v>
      </c>
      <c r="C132" s="104"/>
      <c r="D132" s="104">
        <v>1199000</v>
      </c>
      <c r="E132" s="100">
        <f>'WS-3'!C129</f>
        <v>1863760</v>
      </c>
    </row>
    <row r="133" spans="1:5" ht="28.5" customHeight="1">
      <c r="A133" s="55">
        <v>2512011</v>
      </c>
      <c r="B133" s="46" t="s">
        <v>6153</v>
      </c>
      <c r="C133" s="104"/>
      <c r="D133" s="104"/>
      <c r="E133" s="100">
        <f>'WS-3'!C130</f>
        <v>0</v>
      </c>
    </row>
    <row r="134" spans="1:5" ht="28.5" customHeight="1">
      <c r="A134" s="55">
        <v>2512012</v>
      </c>
      <c r="B134" s="46" t="s">
        <v>6154</v>
      </c>
      <c r="C134" s="104"/>
      <c r="D134" s="104"/>
      <c r="E134" s="100">
        <f>'WS-3'!C131</f>
        <v>0</v>
      </c>
    </row>
    <row r="135" spans="1:5" ht="28.5" customHeight="1">
      <c r="A135" s="55">
        <v>2512013</v>
      </c>
      <c r="B135" s="46" t="s">
        <v>6155</v>
      </c>
      <c r="C135" s="104"/>
      <c r="D135" s="104"/>
      <c r="E135" s="100">
        <f>'WS-3'!C132</f>
        <v>0</v>
      </c>
    </row>
    <row r="136" spans="1:5" ht="28.5" customHeight="1">
      <c r="A136" s="55">
        <v>2512014</v>
      </c>
      <c r="B136" s="46" t="s">
        <v>6156</v>
      </c>
      <c r="C136" s="104">
        <v>1300000</v>
      </c>
      <c r="D136" s="104">
        <v>1300000</v>
      </c>
      <c r="E136" s="100">
        <f>'WS-3'!C133</f>
        <v>200000</v>
      </c>
    </row>
    <row r="137" spans="1:5" ht="28.5" customHeight="1">
      <c r="A137" s="55">
        <v>2512015</v>
      </c>
      <c r="B137" s="46" t="s">
        <v>6157</v>
      </c>
      <c r="C137" s="104"/>
      <c r="D137" s="104">
        <v>200000</v>
      </c>
      <c r="E137" s="100">
        <f>'WS-3'!C134</f>
        <v>100000</v>
      </c>
    </row>
    <row r="138" spans="1:5" ht="28.5" customHeight="1">
      <c r="A138" s="55">
        <v>2512016</v>
      </c>
      <c r="B138" s="46" t="s">
        <v>6158</v>
      </c>
      <c r="C138" s="104"/>
      <c r="D138" s="104"/>
      <c r="E138" s="100">
        <f>'WS-3'!C135</f>
        <v>0</v>
      </c>
    </row>
    <row r="139" spans="1:5" ht="28.5" customHeight="1">
      <c r="A139" s="55">
        <v>2512017</v>
      </c>
      <c r="B139" s="46" t="s">
        <v>6159</v>
      </c>
      <c r="C139" s="104"/>
      <c r="D139" s="104"/>
      <c r="E139" s="100">
        <f>'WS-3'!C136</f>
        <v>0</v>
      </c>
    </row>
    <row r="140" spans="1:5" ht="28.5" customHeight="1">
      <c r="A140" s="55">
        <v>2512018</v>
      </c>
      <c r="B140" s="46" t="s">
        <v>6160</v>
      </c>
      <c r="C140" s="104">
        <v>300000</v>
      </c>
      <c r="D140" s="104">
        <v>200000</v>
      </c>
      <c r="E140" s="100">
        <f>'WS-3'!C137</f>
        <v>200000</v>
      </c>
    </row>
    <row r="141" spans="1:5" ht="28.5" customHeight="1">
      <c r="A141" s="55">
        <v>2512019</v>
      </c>
      <c r="B141" s="46" t="s">
        <v>6161</v>
      </c>
      <c r="C141" s="104"/>
      <c r="D141" s="104"/>
      <c r="E141" s="100">
        <f>'WS-3'!C138</f>
        <v>0</v>
      </c>
    </row>
    <row r="142" spans="1:5" ht="28.5" customHeight="1">
      <c r="A142" s="55">
        <v>2512020</v>
      </c>
      <c r="B142" s="46" t="s">
        <v>6162</v>
      </c>
      <c r="C142" s="104"/>
      <c r="D142" s="104"/>
      <c r="E142" s="100">
        <f>'WS-3'!C139</f>
        <v>0</v>
      </c>
    </row>
    <row r="143" spans="1:5" ht="28.5" customHeight="1">
      <c r="A143" s="55">
        <v>2512021</v>
      </c>
      <c r="B143" s="46" t="s">
        <v>6163</v>
      </c>
      <c r="C143" s="104"/>
      <c r="D143" s="104"/>
      <c r="E143" s="100">
        <f>'WS-3'!C140</f>
        <v>0</v>
      </c>
    </row>
    <row r="144" spans="1:5" ht="28.5" customHeight="1">
      <c r="A144" s="55">
        <v>2512022</v>
      </c>
      <c r="B144" s="46" t="s">
        <v>6164</v>
      </c>
      <c r="C144" s="104"/>
      <c r="D144" s="104"/>
      <c r="E144" s="100">
        <f>'WS-3'!C141</f>
        <v>0</v>
      </c>
    </row>
    <row r="145" spans="1:5" ht="28.5" customHeight="1">
      <c r="A145" s="55">
        <v>2512023</v>
      </c>
      <c r="B145" s="46" t="s">
        <v>6165</v>
      </c>
      <c r="C145" s="104"/>
      <c r="D145" s="104"/>
      <c r="E145" s="100">
        <f>'WS-3'!C142</f>
        <v>0</v>
      </c>
    </row>
    <row r="146" spans="1:5" ht="28.5" customHeight="1">
      <c r="A146" s="55">
        <v>2512024</v>
      </c>
      <c r="B146" s="46" t="s">
        <v>6166</v>
      </c>
      <c r="C146" s="104"/>
      <c r="D146" s="104">
        <v>20000</v>
      </c>
      <c r="E146" s="100">
        <f>'WS-3'!C143</f>
        <v>500000</v>
      </c>
    </row>
    <row r="147" spans="1:5" ht="28.5" customHeight="1">
      <c r="A147" s="55">
        <v>2512025</v>
      </c>
      <c r="B147" s="46" t="s">
        <v>6167</v>
      </c>
      <c r="C147" s="104">
        <v>395300</v>
      </c>
      <c r="D147" s="104"/>
      <c r="E147" s="100">
        <f>'WS-3'!C144</f>
        <v>400000</v>
      </c>
    </row>
    <row r="148" spans="1:5" ht="28.5" customHeight="1">
      <c r="A148" s="55">
        <v>2512026</v>
      </c>
      <c r="B148" s="46" t="s">
        <v>6168</v>
      </c>
      <c r="C148" s="104">
        <v>789454</v>
      </c>
      <c r="D148" s="104">
        <v>2137262</v>
      </c>
      <c r="E148" s="100">
        <f>'WS-3'!C145</f>
        <v>2200000</v>
      </c>
    </row>
    <row r="149" spans="1:5" ht="28.5" customHeight="1">
      <c r="A149" s="55">
        <v>2512027</v>
      </c>
      <c r="B149" s="46" t="s">
        <v>6194</v>
      </c>
      <c r="C149" s="104"/>
      <c r="D149" s="104">
        <v>263552</v>
      </c>
      <c r="E149" s="100">
        <f>'WS-3'!C146</f>
        <v>100000</v>
      </c>
    </row>
    <row r="150" spans="1:5" ht="28.5" customHeight="1">
      <c r="A150" s="55">
        <v>2513001</v>
      </c>
      <c r="B150" s="46" t="s">
        <v>6169</v>
      </c>
      <c r="C150" s="104">
        <v>44023600</v>
      </c>
      <c r="D150" s="104">
        <v>141078261</v>
      </c>
      <c r="E150" s="100">
        <f>'WS-3'!C147</f>
        <v>97522960</v>
      </c>
    </row>
    <row r="151" spans="1:5" ht="28.5" customHeight="1">
      <c r="A151" s="55">
        <v>2513002</v>
      </c>
      <c r="B151" s="46" t="s">
        <v>6170</v>
      </c>
      <c r="C151" s="104"/>
      <c r="D151" s="104"/>
      <c r="E151" s="100">
        <f>'WS-3'!C148</f>
        <v>0</v>
      </c>
    </row>
    <row r="152" spans="1:5" ht="28.5" customHeight="1">
      <c r="A152" s="55">
        <v>2513003</v>
      </c>
      <c r="B152" s="46" t="s">
        <v>6171</v>
      </c>
      <c r="C152" s="104"/>
      <c r="D152" s="104"/>
      <c r="E152" s="100">
        <f>'WS-3'!C149</f>
        <v>0</v>
      </c>
    </row>
    <row r="153" spans="1:5" ht="28.5" customHeight="1">
      <c r="A153" s="55">
        <v>2513004</v>
      </c>
      <c r="B153" s="46" t="s">
        <v>6172</v>
      </c>
      <c r="C153" s="104"/>
      <c r="D153" s="104"/>
      <c r="E153" s="100">
        <f>'WS-3'!C150</f>
        <v>0</v>
      </c>
    </row>
    <row r="154" spans="1:5" ht="28.5" customHeight="1">
      <c r="A154" s="55">
        <v>2513005</v>
      </c>
      <c r="B154" s="46" t="s">
        <v>6173</v>
      </c>
      <c r="C154" s="104">
        <v>526150</v>
      </c>
      <c r="D154" s="104">
        <v>348000</v>
      </c>
      <c r="E154" s="100">
        <f>'WS-3'!C151</f>
        <v>500000</v>
      </c>
    </row>
    <row r="155" spans="1:5" ht="56.25" customHeight="1">
      <c r="A155" s="55">
        <v>2513006</v>
      </c>
      <c r="B155" s="46" t="s">
        <v>6174</v>
      </c>
      <c r="C155" s="104">
        <v>3731455</v>
      </c>
      <c r="D155" s="104">
        <v>3609230</v>
      </c>
      <c r="E155" s="100">
        <f>'WS-3'!C152</f>
        <v>3450000</v>
      </c>
    </row>
    <row r="156" spans="1:5" ht="28.5" customHeight="1">
      <c r="A156" s="55">
        <v>2513007</v>
      </c>
      <c r="B156" s="46" t="s">
        <v>6175</v>
      </c>
      <c r="C156" s="104">
        <v>137199</v>
      </c>
      <c r="D156" s="104">
        <v>137962</v>
      </c>
      <c r="E156" s="100">
        <f>'WS-3'!C153</f>
        <v>200000</v>
      </c>
    </row>
    <row r="157" spans="1:5" ht="28.5" customHeight="1">
      <c r="A157" s="55">
        <v>2513008</v>
      </c>
      <c r="B157" s="46" t="s">
        <v>6176</v>
      </c>
      <c r="C157" s="104">
        <v>41955406</v>
      </c>
      <c r="D157" s="104">
        <v>29865505</v>
      </c>
      <c r="E157" s="100">
        <f>'WS-3'!C154</f>
        <v>75484000</v>
      </c>
    </row>
    <row r="158" spans="1:5" ht="28.5" customHeight="1">
      <c r="A158" s="55">
        <v>2513009</v>
      </c>
      <c r="B158" s="46" t="s">
        <v>6177</v>
      </c>
      <c r="C158" s="104"/>
      <c r="D158" s="104">
        <v>144000</v>
      </c>
      <c r="E158" s="100">
        <f>'WS-3'!C155</f>
        <v>500000</v>
      </c>
    </row>
    <row r="159" spans="1:5" ht="28.5" customHeight="1">
      <c r="A159" s="55">
        <v>2513010</v>
      </c>
      <c r="B159" s="46" t="s">
        <v>6178</v>
      </c>
      <c r="C159" s="104"/>
      <c r="D159" s="104">
        <v>2578600</v>
      </c>
      <c r="E159" s="100">
        <f>'WS-3'!C156</f>
        <v>200000</v>
      </c>
    </row>
    <row r="160" spans="1:5" ht="28.5" customHeight="1">
      <c r="A160" s="55">
        <v>2513011</v>
      </c>
      <c r="B160" s="46" t="s">
        <v>6179</v>
      </c>
      <c r="C160" s="104"/>
      <c r="D160" s="104"/>
      <c r="E160" s="100">
        <f>'WS-3'!C157</f>
        <v>0</v>
      </c>
    </row>
    <row r="161" spans="1:5" ht="28.5" customHeight="1">
      <c r="A161" s="55">
        <v>2513012</v>
      </c>
      <c r="B161" s="46" t="s">
        <v>6180</v>
      </c>
      <c r="C161" s="104"/>
      <c r="D161" s="104"/>
      <c r="E161" s="100">
        <f>'WS-3'!C158</f>
        <v>200000</v>
      </c>
    </row>
    <row r="162" spans="1:5" ht="28.5" customHeight="1">
      <c r="A162" s="55">
        <v>2513013</v>
      </c>
      <c r="B162" s="46" t="s">
        <v>6181</v>
      </c>
      <c r="C162" s="104"/>
      <c r="D162" s="104"/>
      <c r="E162" s="100">
        <f>'WS-3'!C159</f>
        <v>0</v>
      </c>
    </row>
    <row r="163" spans="1:5" ht="39.75" customHeight="1">
      <c r="A163" s="55">
        <v>2513014</v>
      </c>
      <c r="B163" s="46" t="s">
        <v>6182</v>
      </c>
      <c r="C163" s="104"/>
      <c r="D163" s="104"/>
      <c r="E163" s="100">
        <f>'WS-3'!C160</f>
        <v>0</v>
      </c>
    </row>
    <row r="164" spans="1:5" ht="28.5" customHeight="1">
      <c r="A164" s="55">
        <v>2513015</v>
      </c>
      <c r="B164" s="46" t="s">
        <v>6183</v>
      </c>
      <c r="C164" s="104"/>
      <c r="D164" s="104"/>
      <c r="E164" s="100">
        <f>'WS-3'!C161</f>
        <v>0</v>
      </c>
    </row>
    <row r="165" spans="1:5" ht="28.5" customHeight="1">
      <c r="A165" s="55">
        <v>2514001</v>
      </c>
      <c r="B165" s="46" t="s">
        <v>6184</v>
      </c>
      <c r="C165" s="104">
        <v>375000</v>
      </c>
      <c r="D165" s="104">
        <v>50000</v>
      </c>
      <c r="E165" s="100">
        <f>'WS-3'!C162</f>
        <v>200000</v>
      </c>
    </row>
    <row r="166" spans="1:5" ht="28.5" customHeight="1">
      <c r="A166" s="55">
        <v>2514002</v>
      </c>
      <c r="B166" s="46" t="s">
        <v>6185</v>
      </c>
      <c r="C166" s="104">
        <v>97821</v>
      </c>
      <c r="D166" s="104"/>
      <c r="E166" s="100">
        <f>'WS-3'!C163</f>
        <v>300000</v>
      </c>
    </row>
    <row r="167" spans="1:5" ht="28.5" customHeight="1">
      <c r="A167" s="55">
        <v>2514101</v>
      </c>
      <c r="B167" s="46" t="s">
        <v>6186</v>
      </c>
      <c r="C167" s="104">
        <v>2029171</v>
      </c>
      <c r="D167" s="104">
        <v>4694529</v>
      </c>
      <c r="E167" s="100">
        <f>'WS-3'!C164</f>
        <v>2100000</v>
      </c>
    </row>
    <row r="168" spans="1:5" ht="28.5" customHeight="1">
      <c r="A168" s="55">
        <v>2514102</v>
      </c>
      <c r="B168" s="46" t="s">
        <v>6187</v>
      </c>
      <c r="C168" s="104"/>
      <c r="D168" s="104"/>
      <c r="E168" s="100">
        <f>'WS-3'!C165</f>
        <v>200000</v>
      </c>
    </row>
    <row r="169" spans="1:5" ht="28.5" customHeight="1">
      <c r="A169" s="55">
        <v>2514201</v>
      </c>
      <c r="B169" s="46" t="s">
        <v>6188</v>
      </c>
      <c r="C169" s="104"/>
      <c r="D169" s="104">
        <v>1603901</v>
      </c>
      <c r="E169" s="100">
        <f>'WS-3'!C166</f>
        <v>200000</v>
      </c>
    </row>
    <row r="170" spans="1:5" ht="28.5" customHeight="1">
      <c r="A170" s="55">
        <v>2514202</v>
      </c>
      <c r="B170" s="46" t="s">
        <v>6189</v>
      </c>
      <c r="C170" s="104">
        <v>1445400</v>
      </c>
      <c r="D170" s="104">
        <v>1445400</v>
      </c>
      <c r="E170" s="100">
        <f>'WS-3'!C167</f>
        <v>100000</v>
      </c>
    </row>
    <row r="171" spans="1:5" ht="28.5" customHeight="1">
      <c r="A171" s="55">
        <v>2515001</v>
      </c>
      <c r="B171" s="46" t="s">
        <v>6190</v>
      </c>
      <c r="C171" s="104"/>
      <c r="D171" s="104"/>
      <c r="E171" s="100">
        <f>'WS-3'!C168</f>
        <v>0</v>
      </c>
    </row>
    <row r="172" spans="1:5" ht="28.5" customHeight="1">
      <c r="A172" s="55">
        <v>2516001</v>
      </c>
      <c r="B172" s="46" t="s">
        <v>6191</v>
      </c>
      <c r="C172" s="104"/>
      <c r="D172" s="104"/>
      <c r="E172" s="100">
        <f>'WS-3'!C169</f>
        <v>500000</v>
      </c>
    </row>
    <row r="173" spans="1:5" ht="28.5" customHeight="1">
      <c r="A173" s="55">
        <v>2516002</v>
      </c>
      <c r="B173" s="46" t="s">
        <v>6192</v>
      </c>
      <c r="C173" s="104"/>
      <c r="D173" s="104"/>
      <c r="E173" s="100">
        <f>'WS-3'!C170</f>
        <v>0</v>
      </c>
    </row>
    <row r="174" spans="1:5" ht="28.5" customHeight="1">
      <c r="A174" s="55">
        <v>2516003</v>
      </c>
      <c r="B174" s="46" t="s">
        <v>6195</v>
      </c>
      <c r="C174" s="104"/>
      <c r="D174" s="104"/>
      <c r="E174" s="100">
        <f>'WS-3'!C171</f>
        <v>500000</v>
      </c>
    </row>
    <row r="175" spans="1:5" ht="28.5" customHeight="1">
      <c r="A175" s="55">
        <v>2516004</v>
      </c>
      <c r="B175" s="46" t="s">
        <v>6196</v>
      </c>
      <c r="C175" s="104"/>
      <c r="D175" s="104"/>
      <c r="E175" s="100">
        <f>'WS-3'!C172</f>
        <v>0</v>
      </c>
    </row>
    <row r="176" spans="1:5" ht="37.5" customHeight="1">
      <c r="A176" s="55">
        <v>2516005</v>
      </c>
      <c r="B176" s="46" t="s">
        <v>6197</v>
      </c>
      <c r="C176" s="104">
        <v>183818</v>
      </c>
      <c r="D176" s="104">
        <v>7854</v>
      </c>
      <c r="E176" s="100">
        <f>'WS-3'!C173</f>
        <v>500000</v>
      </c>
    </row>
    <row r="177" spans="1:5" ht="28.5" customHeight="1">
      <c r="A177" s="55">
        <v>2516006</v>
      </c>
      <c r="B177" s="46" t="s">
        <v>6198</v>
      </c>
      <c r="C177" s="104"/>
      <c r="D177" s="104">
        <v>204885</v>
      </c>
      <c r="E177" s="100">
        <f>'WS-3'!C174</f>
        <v>500000</v>
      </c>
    </row>
    <row r="178" spans="1:5" ht="70.5" customHeight="1">
      <c r="A178" s="55">
        <v>2516007</v>
      </c>
      <c r="B178" s="46" t="s">
        <v>6199</v>
      </c>
      <c r="C178" s="104">
        <v>682013</v>
      </c>
      <c r="D178" s="104">
        <v>100000</v>
      </c>
      <c r="E178" s="100">
        <f>'WS-3'!C175</f>
        <v>300000</v>
      </c>
    </row>
    <row r="179" spans="1:5" ht="28.5" customHeight="1">
      <c r="A179" s="55">
        <v>2516008</v>
      </c>
      <c r="B179" s="46" t="s">
        <v>6200</v>
      </c>
      <c r="C179" s="104"/>
      <c r="D179" s="104"/>
      <c r="E179" s="100">
        <f>'WS-3'!C176</f>
        <v>0</v>
      </c>
    </row>
    <row r="180" spans="1:5" ht="28.5" customHeight="1">
      <c r="A180" s="55">
        <v>2516101</v>
      </c>
      <c r="B180" s="46" t="s">
        <v>6201</v>
      </c>
      <c r="C180" s="104"/>
      <c r="D180" s="104"/>
      <c r="E180" s="100">
        <f>'WS-3'!C177</f>
        <v>0</v>
      </c>
    </row>
    <row r="181" spans="1:5" ht="28.5" customHeight="1">
      <c r="A181" s="55">
        <v>2516102</v>
      </c>
      <c r="B181" s="46" t="s">
        <v>6202</v>
      </c>
      <c r="C181" s="104"/>
      <c r="D181" s="104"/>
      <c r="E181" s="100">
        <f>'WS-3'!C178</f>
        <v>0</v>
      </c>
    </row>
    <row r="182" spans="1:5" ht="28.5" customHeight="1">
      <c r="A182" s="55">
        <v>2516201</v>
      </c>
      <c r="B182" s="46" t="s">
        <v>6203</v>
      </c>
      <c r="C182" s="104"/>
      <c r="D182" s="104"/>
      <c r="E182" s="100">
        <f>'WS-3'!C179</f>
        <v>0</v>
      </c>
    </row>
    <row r="183" spans="1:5" ht="28.5" customHeight="1">
      <c r="A183" s="55">
        <v>2516202</v>
      </c>
      <c r="B183" s="46" t="s">
        <v>6204</v>
      </c>
      <c r="C183" s="104"/>
      <c r="D183" s="104"/>
      <c r="E183" s="100">
        <f>'WS-3'!C180</f>
        <v>0</v>
      </c>
    </row>
    <row r="184" spans="1:5" ht="28.5" customHeight="1">
      <c r="A184" s="55">
        <v>2516301</v>
      </c>
      <c r="B184" s="46" t="s">
        <v>6205</v>
      </c>
      <c r="C184" s="104">
        <v>226556</v>
      </c>
      <c r="D184" s="104"/>
      <c r="E184" s="100">
        <f>'WS-3'!C181</f>
        <v>500000</v>
      </c>
    </row>
    <row r="185" spans="1:5" ht="28.5" customHeight="1">
      <c r="A185" s="55">
        <v>2516302</v>
      </c>
      <c r="B185" s="46" t="s">
        <v>6206</v>
      </c>
      <c r="C185" s="104"/>
      <c r="D185" s="104"/>
      <c r="E185" s="100">
        <f>'WS-3'!C182</f>
        <v>200000</v>
      </c>
    </row>
    <row r="186" spans="1:5" ht="28.5" customHeight="1">
      <c r="A186" s="55">
        <v>2516401</v>
      </c>
      <c r="B186" s="46" t="s">
        <v>6207</v>
      </c>
      <c r="C186" s="104"/>
      <c r="D186" s="104"/>
      <c r="E186" s="100">
        <f>'WS-3'!C183</f>
        <v>400000</v>
      </c>
    </row>
    <row r="187" spans="1:5" ht="28.5" customHeight="1">
      <c r="A187" s="55">
        <v>2516501</v>
      </c>
      <c r="B187" s="46" t="s">
        <v>6208</v>
      </c>
      <c r="C187" s="104"/>
      <c r="D187" s="104">
        <v>156116</v>
      </c>
      <c r="E187" s="100">
        <f>'WS-3'!C184</f>
        <v>100000</v>
      </c>
    </row>
    <row r="188" spans="1:5" ht="28.5" customHeight="1">
      <c r="A188" s="55">
        <v>2516502</v>
      </c>
      <c r="B188" s="46" t="s">
        <v>6209</v>
      </c>
      <c r="C188" s="104"/>
      <c r="D188" s="104"/>
      <c r="E188" s="100">
        <f>'WS-3'!C185</f>
        <v>200000</v>
      </c>
    </row>
    <row r="189" spans="1:5" s="56" customFormat="1" ht="28.5" customHeight="1">
      <c r="A189" s="57">
        <v>251</v>
      </c>
      <c r="B189" s="58" t="s">
        <v>479</v>
      </c>
      <c r="C189" s="59">
        <f>SUM(C102:C188)</f>
        <v>105707351</v>
      </c>
      <c r="D189" s="59">
        <f>SUM(D102:D188)</f>
        <v>202295110</v>
      </c>
      <c r="E189" s="87">
        <f>SUM(E102:E188)</f>
        <v>199320720</v>
      </c>
    </row>
    <row r="190" spans="1:5" ht="28.5" customHeight="1">
      <c r="A190" s="52">
        <v>252</v>
      </c>
      <c r="B190" s="53" t="s">
        <v>4263</v>
      </c>
      <c r="C190" s="60"/>
      <c r="D190" s="60"/>
      <c r="E190" s="90"/>
    </row>
    <row r="191" spans="1:5" ht="28.5" customHeight="1">
      <c r="A191" s="55">
        <v>2521001</v>
      </c>
      <c r="B191" s="46" t="s">
        <v>6210</v>
      </c>
      <c r="C191" s="104"/>
      <c r="D191" s="104">
        <v>1680899</v>
      </c>
      <c r="E191" s="100">
        <f>'WS-3'!C188</f>
        <v>1000000</v>
      </c>
    </row>
    <row r="192" spans="1:5" ht="28.5" customHeight="1">
      <c r="A192" s="55">
        <v>2521002</v>
      </c>
      <c r="B192" s="46" t="s">
        <v>6211</v>
      </c>
      <c r="C192" s="104">
        <v>1088198</v>
      </c>
      <c r="D192" s="104"/>
      <c r="E192" s="100">
        <f>'WS-3'!C189</f>
        <v>1000000</v>
      </c>
    </row>
    <row r="193" spans="1:5" ht="28.5" customHeight="1">
      <c r="A193" s="55">
        <v>2521003</v>
      </c>
      <c r="B193" s="46" t="s">
        <v>6212</v>
      </c>
      <c r="C193" s="104"/>
      <c r="D193" s="104"/>
      <c r="E193" s="100">
        <f>'WS-3'!C190</f>
        <v>100000</v>
      </c>
    </row>
    <row r="194" spans="1:5" ht="28.5" customHeight="1">
      <c r="A194" s="55">
        <v>2521004</v>
      </c>
      <c r="B194" s="46" t="s">
        <v>6213</v>
      </c>
      <c r="C194" s="104"/>
      <c r="D194" s="104"/>
      <c r="E194" s="100">
        <f>'WS-3'!C191</f>
        <v>1000000</v>
      </c>
    </row>
    <row r="195" spans="1:5" ht="28.5" customHeight="1">
      <c r="A195" s="55">
        <v>2521005</v>
      </c>
      <c r="B195" s="46" t="s">
        <v>6214</v>
      </c>
      <c r="C195" s="104"/>
      <c r="D195" s="104"/>
      <c r="E195" s="100">
        <f>'WS-3'!C192</f>
        <v>1000000</v>
      </c>
    </row>
    <row r="196" spans="1:5" ht="28.5" customHeight="1">
      <c r="A196" s="55">
        <v>2521006</v>
      </c>
      <c r="B196" s="46" t="s">
        <v>6215</v>
      </c>
      <c r="C196" s="104"/>
      <c r="D196" s="104"/>
      <c r="E196" s="100">
        <f>'WS-3'!C193</f>
        <v>1000000</v>
      </c>
    </row>
    <row r="197" spans="1:5" ht="28.5" customHeight="1">
      <c r="A197" s="55">
        <v>2521007</v>
      </c>
      <c r="B197" s="46" t="s">
        <v>6216</v>
      </c>
      <c r="C197" s="104"/>
      <c r="D197" s="104"/>
      <c r="E197" s="100">
        <f>'WS-3'!C194</f>
        <v>8000000</v>
      </c>
    </row>
    <row r="198" spans="1:5" ht="28.5" customHeight="1">
      <c r="A198" s="55">
        <v>2522001</v>
      </c>
      <c r="B198" s="46" t="s">
        <v>6269</v>
      </c>
      <c r="C198" s="104">
        <v>10216580</v>
      </c>
      <c r="D198" s="104">
        <v>60702018</v>
      </c>
      <c r="E198" s="100">
        <f>'WS-3'!C195</f>
        <v>11000000</v>
      </c>
    </row>
    <row r="199" spans="1:5" ht="28.5" customHeight="1">
      <c r="A199" s="55">
        <v>2522002</v>
      </c>
      <c r="B199" s="46" t="s">
        <v>6270</v>
      </c>
      <c r="C199" s="104"/>
      <c r="D199" s="104">
        <v>268000</v>
      </c>
      <c r="E199" s="100">
        <f>'WS-3'!C196</f>
        <v>2000000</v>
      </c>
    </row>
    <row r="200" spans="1:5" ht="28.5" customHeight="1">
      <c r="A200" s="55">
        <v>2522003</v>
      </c>
      <c r="B200" s="46" t="s">
        <v>6271</v>
      </c>
      <c r="C200" s="104"/>
      <c r="D200" s="104"/>
      <c r="E200" s="100">
        <f>'WS-3'!C197</f>
        <v>8000000</v>
      </c>
    </row>
    <row r="201" spans="1:5" ht="28.5" customHeight="1">
      <c r="A201" s="55">
        <v>2522004</v>
      </c>
      <c r="B201" s="46" t="s">
        <v>6272</v>
      </c>
      <c r="C201" s="104"/>
      <c r="D201" s="104"/>
      <c r="E201" s="100">
        <f>'WS-3'!C198</f>
        <v>1000000</v>
      </c>
    </row>
    <row r="202" spans="1:5" ht="28.5" customHeight="1">
      <c r="A202" s="55">
        <v>2522005</v>
      </c>
      <c r="B202" s="46" t="s">
        <v>6273</v>
      </c>
      <c r="C202" s="104"/>
      <c r="D202" s="104"/>
      <c r="E202" s="100">
        <f>'WS-3'!C199</f>
        <v>5000000</v>
      </c>
    </row>
    <row r="203" spans="1:5" ht="28.5" customHeight="1">
      <c r="A203" s="55">
        <v>2522006</v>
      </c>
      <c r="B203" s="46" t="s">
        <v>6217</v>
      </c>
      <c r="C203" s="104"/>
      <c r="D203" s="104"/>
      <c r="E203" s="100">
        <f>'WS-3'!C200</f>
        <v>1000000</v>
      </c>
    </row>
    <row r="204" spans="1:5" ht="28.5" customHeight="1">
      <c r="A204" s="55">
        <v>2522007</v>
      </c>
      <c r="B204" s="46" t="s">
        <v>6218</v>
      </c>
      <c r="C204" s="104"/>
      <c r="D204" s="104"/>
      <c r="E204" s="100">
        <f>'WS-3'!C201</f>
        <v>5000000</v>
      </c>
    </row>
    <row r="205" spans="1:5" ht="28.5" customHeight="1">
      <c r="A205" s="55">
        <v>2522008</v>
      </c>
      <c r="B205" s="46" t="s">
        <v>6219</v>
      </c>
      <c r="C205" s="104"/>
      <c r="D205" s="104"/>
      <c r="E205" s="100">
        <f>'WS-3'!C202</f>
        <v>1000000</v>
      </c>
    </row>
    <row r="206" spans="1:5" ht="28.5" customHeight="1">
      <c r="A206" s="55">
        <v>2522009</v>
      </c>
      <c r="B206" s="46" t="s">
        <v>6220</v>
      </c>
      <c r="C206" s="104"/>
      <c r="D206" s="104"/>
      <c r="E206" s="100">
        <f>'WS-3'!C203</f>
        <v>1000000</v>
      </c>
    </row>
    <row r="207" spans="1:5" ht="28.5" customHeight="1">
      <c r="A207" s="55">
        <v>2522010</v>
      </c>
      <c r="B207" s="46" t="s">
        <v>6221</v>
      </c>
      <c r="C207" s="104"/>
      <c r="D207" s="104"/>
      <c r="E207" s="100">
        <f>'WS-3'!C204</f>
        <v>1000000</v>
      </c>
    </row>
    <row r="208" spans="1:5" ht="28.5" customHeight="1">
      <c r="A208" s="55">
        <v>2522011</v>
      </c>
      <c r="B208" s="46" t="s">
        <v>6224</v>
      </c>
      <c r="C208" s="104"/>
      <c r="D208" s="104"/>
      <c r="E208" s="100">
        <f>'WS-3'!C205</f>
        <v>1000000</v>
      </c>
    </row>
    <row r="209" spans="1:5" ht="28.5" customHeight="1">
      <c r="A209" s="55">
        <v>2522012</v>
      </c>
      <c r="B209" s="46" t="s">
        <v>6222</v>
      </c>
      <c r="C209" s="104"/>
      <c r="D209" s="104"/>
      <c r="E209" s="100">
        <f>'WS-3'!C206</f>
        <v>1000000</v>
      </c>
    </row>
    <row r="210" spans="1:5" ht="28.5" customHeight="1">
      <c r="A210" s="55">
        <v>2522013</v>
      </c>
      <c r="B210" s="46" t="s">
        <v>6223</v>
      </c>
      <c r="C210" s="104"/>
      <c r="D210" s="104"/>
      <c r="E210" s="100">
        <f>'WS-3'!C207</f>
        <v>2000000</v>
      </c>
    </row>
    <row r="211" spans="1:5" ht="28.5" customHeight="1">
      <c r="A211" s="55">
        <v>2522014</v>
      </c>
      <c r="B211" s="46" t="s">
        <v>6225</v>
      </c>
      <c r="C211" s="104"/>
      <c r="D211" s="104"/>
      <c r="E211" s="100">
        <f>'WS-3'!C208</f>
        <v>0</v>
      </c>
    </row>
    <row r="212" spans="1:5" ht="28.5" customHeight="1">
      <c r="A212" s="55">
        <v>2522015</v>
      </c>
      <c r="B212" s="46" t="s">
        <v>6226</v>
      </c>
      <c r="C212" s="104"/>
      <c r="D212" s="104"/>
      <c r="E212" s="100">
        <f>'WS-3'!C209</f>
        <v>100000</v>
      </c>
    </row>
    <row r="213" spans="1:5" ht="28.5" customHeight="1">
      <c r="A213" s="55">
        <v>2522016</v>
      </c>
      <c r="B213" s="46" t="s">
        <v>6227</v>
      </c>
      <c r="C213" s="104"/>
      <c r="D213" s="104"/>
      <c r="E213" s="100">
        <f>'WS-3'!C210</f>
        <v>1698140</v>
      </c>
    </row>
    <row r="214" spans="1:5" ht="28.5" customHeight="1">
      <c r="A214" s="55">
        <v>2523001</v>
      </c>
      <c r="B214" s="46" t="s">
        <v>6228</v>
      </c>
      <c r="C214" s="104">
        <v>35223</v>
      </c>
      <c r="D214" s="104">
        <v>5306020</v>
      </c>
      <c r="E214" s="100">
        <f>'WS-3'!C211</f>
        <v>1500000</v>
      </c>
    </row>
    <row r="215" spans="1:5" ht="28.5" customHeight="1">
      <c r="A215" s="55">
        <v>2523002</v>
      </c>
      <c r="B215" s="46" t="s">
        <v>6229</v>
      </c>
      <c r="C215" s="104">
        <v>339665</v>
      </c>
      <c r="D215" s="104"/>
      <c r="E215" s="100">
        <f>'WS-3'!C212</f>
        <v>1200000</v>
      </c>
    </row>
    <row r="216" spans="1:5" ht="28.5" customHeight="1">
      <c r="A216" s="55">
        <v>2523101</v>
      </c>
      <c r="B216" s="46" t="s">
        <v>6230</v>
      </c>
      <c r="C216" s="104"/>
      <c r="D216" s="104"/>
      <c r="E216" s="100">
        <f>'WS-3'!C213</f>
        <v>1000000</v>
      </c>
    </row>
    <row r="217" spans="1:5" ht="28.5" customHeight="1">
      <c r="A217" s="55">
        <v>2523102</v>
      </c>
      <c r="B217" s="46" t="s">
        <v>6231</v>
      </c>
      <c r="C217" s="104"/>
      <c r="D217" s="104"/>
      <c r="E217" s="100">
        <f>'WS-3'!C214</f>
        <v>1000000</v>
      </c>
    </row>
    <row r="218" spans="1:5" ht="28.5" customHeight="1">
      <c r="A218" s="55">
        <v>2523103</v>
      </c>
      <c r="B218" s="46" t="s">
        <v>6232</v>
      </c>
      <c r="C218" s="104"/>
      <c r="D218" s="104"/>
      <c r="E218" s="100">
        <f>'WS-3'!C215</f>
        <v>1000000</v>
      </c>
    </row>
    <row r="219" spans="1:5" ht="28.5" customHeight="1">
      <c r="A219" s="55">
        <v>2523104</v>
      </c>
      <c r="B219" s="46" t="s">
        <v>6233</v>
      </c>
      <c r="C219" s="104"/>
      <c r="D219" s="104"/>
      <c r="E219" s="100">
        <f>'WS-3'!C216</f>
        <v>0</v>
      </c>
    </row>
    <row r="220" spans="1:5" ht="28.5" customHeight="1">
      <c r="A220" s="55">
        <v>2523201</v>
      </c>
      <c r="B220" s="46" t="s">
        <v>6234</v>
      </c>
      <c r="C220" s="104"/>
      <c r="D220" s="104"/>
      <c r="E220" s="100">
        <f>'WS-3'!C217</f>
        <v>1000000</v>
      </c>
    </row>
    <row r="221" spans="1:5" s="56" customFormat="1" ht="33.75" customHeight="1">
      <c r="A221" s="57">
        <v>252</v>
      </c>
      <c r="B221" s="58" t="s">
        <v>480</v>
      </c>
      <c r="C221" s="87">
        <f>SUM(C191:C220)</f>
        <v>11679666</v>
      </c>
      <c r="D221" s="87">
        <f>SUM(D191:D220)</f>
        <v>67956937</v>
      </c>
      <c r="E221" s="87">
        <f>SUM(E191:E220)</f>
        <v>61598140</v>
      </c>
    </row>
    <row r="222" spans="1:5" ht="28.5" customHeight="1">
      <c r="A222" s="52">
        <v>253</v>
      </c>
      <c r="B222" s="53" t="s">
        <v>4345</v>
      </c>
      <c r="C222" s="54"/>
      <c r="D222" s="54"/>
      <c r="E222" s="89"/>
    </row>
    <row r="223" spans="1:5" ht="28.5" customHeight="1">
      <c r="A223" s="55">
        <v>2531001</v>
      </c>
      <c r="B223" s="46" t="s">
        <v>6235</v>
      </c>
      <c r="C223" s="104"/>
      <c r="D223" s="104"/>
      <c r="E223" s="100">
        <f>'WS-3'!C220</f>
        <v>0</v>
      </c>
    </row>
    <row r="224" spans="1:5" ht="28.5" customHeight="1">
      <c r="A224" s="55">
        <v>2531002</v>
      </c>
      <c r="B224" s="46" t="s">
        <v>6236</v>
      </c>
      <c r="C224" s="104"/>
      <c r="D224" s="104"/>
      <c r="E224" s="100">
        <f>'WS-3'!C221</f>
        <v>0</v>
      </c>
    </row>
    <row r="225" spans="1:5" ht="28.5" customHeight="1">
      <c r="A225" s="55">
        <v>2531003</v>
      </c>
      <c r="B225" s="46" t="s">
        <v>6239</v>
      </c>
      <c r="C225" s="104"/>
      <c r="D225" s="104"/>
      <c r="E225" s="100">
        <f>'WS-3'!C222</f>
        <v>0</v>
      </c>
    </row>
    <row r="226" spans="1:5" ht="28.5" customHeight="1">
      <c r="A226" s="55">
        <v>2531004</v>
      </c>
      <c r="B226" s="46" t="s">
        <v>6237</v>
      </c>
      <c r="C226" s="104"/>
      <c r="D226" s="104"/>
      <c r="E226" s="100">
        <f>'WS-3'!C223</f>
        <v>0</v>
      </c>
    </row>
    <row r="227" spans="1:5" ht="28.5" customHeight="1">
      <c r="A227" s="55">
        <v>2531005</v>
      </c>
      <c r="B227" s="46" t="s">
        <v>6240</v>
      </c>
      <c r="C227" s="104"/>
      <c r="D227" s="104"/>
      <c r="E227" s="100">
        <f>'WS-3'!C224</f>
        <v>0</v>
      </c>
    </row>
    <row r="228" spans="1:5" ht="28.5" customHeight="1">
      <c r="A228" s="55">
        <v>2531006</v>
      </c>
      <c r="B228" s="46" t="s">
        <v>6241</v>
      </c>
      <c r="C228" s="104"/>
      <c r="D228" s="104"/>
      <c r="E228" s="100">
        <f>'WS-3'!C225</f>
        <v>0</v>
      </c>
    </row>
    <row r="229" spans="1:5" ht="28.5" customHeight="1">
      <c r="A229" s="55">
        <v>2531007</v>
      </c>
      <c r="B229" s="46" t="s">
        <v>6242</v>
      </c>
      <c r="C229" s="104"/>
      <c r="D229" s="104"/>
      <c r="E229" s="100">
        <f>'WS-3'!C226</f>
        <v>0</v>
      </c>
    </row>
    <row r="230" spans="1:5" ht="28.5" customHeight="1">
      <c r="A230" s="55">
        <v>2531008</v>
      </c>
      <c r="B230" s="46" t="s">
        <v>6243</v>
      </c>
      <c r="C230" s="104"/>
      <c r="D230" s="104"/>
      <c r="E230" s="100">
        <f>'WS-3'!C227</f>
        <v>0</v>
      </c>
    </row>
    <row r="231" spans="1:5" ht="28.5" customHeight="1">
      <c r="A231" s="55">
        <v>2531009</v>
      </c>
      <c r="B231" s="46" t="s">
        <v>6238</v>
      </c>
      <c r="C231" s="104"/>
      <c r="D231" s="104"/>
      <c r="E231" s="100">
        <f>'WS-3'!C228</f>
        <v>0</v>
      </c>
    </row>
    <row r="232" spans="1:5" ht="28.5" customHeight="1">
      <c r="A232" s="55">
        <v>2531010</v>
      </c>
      <c r="B232" s="46" t="s">
        <v>6244</v>
      </c>
      <c r="C232" s="104"/>
      <c r="D232" s="104"/>
      <c r="E232" s="100">
        <f>'WS-3'!C229</f>
        <v>0</v>
      </c>
    </row>
    <row r="233" spans="1:5" ht="28.5" customHeight="1">
      <c r="A233" s="55">
        <v>2531011</v>
      </c>
      <c r="B233" s="46" t="s">
        <v>6245</v>
      </c>
      <c r="C233" s="104"/>
      <c r="D233" s="104"/>
      <c r="E233" s="100">
        <f>'WS-3'!C230</f>
        <v>0</v>
      </c>
    </row>
    <row r="234" spans="1:5" ht="28.5" customHeight="1">
      <c r="A234" s="55">
        <v>2531012</v>
      </c>
      <c r="B234" s="46" t="s">
        <v>6246</v>
      </c>
      <c r="C234" s="104"/>
      <c r="D234" s="104"/>
      <c r="E234" s="100">
        <f>'WS-3'!C231</f>
        <v>0</v>
      </c>
    </row>
    <row r="235" spans="1:5" ht="28.5" customHeight="1">
      <c r="A235" s="55">
        <v>2531013</v>
      </c>
      <c r="B235" s="46" t="s">
        <v>6247</v>
      </c>
      <c r="C235" s="104"/>
      <c r="D235" s="104"/>
      <c r="E235" s="100">
        <f>'WS-3'!C232</f>
        <v>0</v>
      </c>
    </row>
    <row r="236" spans="1:5" ht="28.5" customHeight="1">
      <c r="A236" s="55">
        <v>2531014</v>
      </c>
      <c r="B236" s="46" t="s">
        <v>6248</v>
      </c>
      <c r="C236" s="104"/>
      <c r="D236" s="104"/>
      <c r="E236" s="100">
        <f>'WS-3'!C233</f>
        <v>0</v>
      </c>
    </row>
    <row r="237" spans="1:5" s="56" customFormat="1" ht="28.5" customHeight="1">
      <c r="A237" s="57">
        <v>253</v>
      </c>
      <c r="B237" s="58" t="s">
        <v>535</v>
      </c>
      <c r="C237" s="87">
        <f>SUM(C223:C236)</f>
        <v>0</v>
      </c>
      <c r="D237" s="87">
        <f>SUM(D223:D236)</f>
        <v>0</v>
      </c>
      <c r="E237" s="87">
        <f>SUM(E223:E236)</f>
        <v>0</v>
      </c>
    </row>
    <row r="238" spans="1:5" ht="28.5" customHeight="1">
      <c r="A238" s="52">
        <v>255</v>
      </c>
      <c r="B238" s="53" t="s">
        <v>4421</v>
      </c>
      <c r="C238" s="54"/>
      <c r="D238" s="54"/>
      <c r="E238" s="89"/>
    </row>
    <row r="239" spans="1:5" ht="28.5" customHeight="1">
      <c r="A239" s="60" t="s">
        <v>426</v>
      </c>
      <c r="B239" s="46" t="s">
        <v>6249</v>
      </c>
      <c r="C239" s="104"/>
      <c r="D239" s="104"/>
      <c r="E239" s="100">
        <f>'WS-3'!C236</f>
        <v>0</v>
      </c>
    </row>
    <row r="240" spans="1:5" ht="57" customHeight="1">
      <c r="A240" s="60" t="s">
        <v>427</v>
      </c>
      <c r="B240" s="46" t="s">
        <v>6250</v>
      </c>
      <c r="C240" s="104"/>
      <c r="D240" s="104"/>
      <c r="E240" s="100">
        <f>'WS-3'!C237</f>
        <v>0</v>
      </c>
    </row>
    <row r="241" spans="1:5" ht="51" customHeight="1">
      <c r="A241" s="60" t="s">
        <v>428</v>
      </c>
      <c r="B241" s="46" t="s">
        <v>6251</v>
      </c>
      <c r="C241" s="104"/>
      <c r="D241" s="104"/>
      <c r="E241" s="100">
        <f>'WS-3'!C238</f>
        <v>0</v>
      </c>
    </row>
    <row r="242" spans="1:5" ht="47.25" customHeight="1">
      <c r="A242" s="60" t="s">
        <v>429</v>
      </c>
      <c r="B242" s="46" t="s">
        <v>6252</v>
      </c>
      <c r="C242" s="104"/>
      <c r="D242" s="104"/>
      <c r="E242" s="100">
        <f>'WS-3'!C239</f>
        <v>0</v>
      </c>
    </row>
    <row r="243" spans="1:5" ht="48.75" customHeight="1">
      <c r="A243" s="60" t="s">
        <v>430</v>
      </c>
      <c r="B243" s="46" t="s">
        <v>6253</v>
      </c>
      <c r="C243" s="104"/>
      <c r="D243" s="104"/>
      <c r="E243" s="100">
        <f>'WS-3'!C240</f>
        <v>0</v>
      </c>
    </row>
    <row r="244" spans="1:5" ht="57.75" customHeight="1">
      <c r="A244" s="60" t="s">
        <v>431</v>
      </c>
      <c r="B244" s="46" t="s">
        <v>6254</v>
      </c>
      <c r="C244" s="104"/>
      <c r="D244" s="104"/>
      <c r="E244" s="100">
        <f>'WS-3'!C241</f>
        <v>0</v>
      </c>
    </row>
    <row r="245" spans="1:5" ht="52.5" customHeight="1">
      <c r="A245" s="60" t="s">
        <v>432</v>
      </c>
      <c r="B245" s="46" t="s">
        <v>6255</v>
      </c>
      <c r="C245" s="104"/>
      <c r="D245" s="104"/>
      <c r="E245" s="100">
        <f>'WS-3'!C242</f>
        <v>0</v>
      </c>
    </row>
    <row r="246" spans="1:5" ht="59.25" customHeight="1">
      <c r="A246" s="60" t="s">
        <v>433</v>
      </c>
      <c r="B246" s="46" t="s">
        <v>6256</v>
      </c>
      <c r="C246" s="104"/>
      <c r="D246" s="104"/>
      <c r="E246" s="100">
        <f>'WS-3'!C243</f>
        <v>0</v>
      </c>
    </row>
    <row r="247" spans="1:5" ht="63" customHeight="1">
      <c r="A247" s="60" t="s">
        <v>434</v>
      </c>
      <c r="B247" s="46" t="s">
        <v>6257</v>
      </c>
      <c r="C247" s="104"/>
      <c r="D247" s="104"/>
      <c r="E247" s="100">
        <f>'WS-3'!C244</f>
        <v>0</v>
      </c>
    </row>
    <row r="248" spans="1:5" ht="45" customHeight="1">
      <c r="A248" s="60" t="s">
        <v>435</v>
      </c>
      <c r="B248" s="46" t="s">
        <v>6258</v>
      </c>
      <c r="C248" s="104"/>
      <c r="D248" s="104"/>
      <c r="E248" s="100">
        <f>'WS-3'!C245</f>
        <v>0</v>
      </c>
    </row>
    <row r="249" spans="1:5" ht="51" customHeight="1">
      <c r="A249" s="60" t="s">
        <v>436</v>
      </c>
      <c r="B249" s="46" t="s">
        <v>6260</v>
      </c>
      <c r="C249" s="104"/>
      <c r="D249" s="104"/>
      <c r="E249" s="100">
        <f>'WS-3'!C246</f>
        <v>0</v>
      </c>
    </row>
    <row r="250" spans="1:5" ht="50.25" customHeight="1">
      <c r="A250" s="60" t="s">
        <v>437</v>
      </c>
      <c r="B250" s="46" t="s">
        <v>6259</v>
      </c>
      <c r="C250" s="104"/>
      <c r="D250" s="104"/>
      <c r="E250" s="100">
        <f>'WS-3'!C247</f>
        <v>0</v>
      </c>
    </row>
    <row r="251" spans="1:5" ht="48.75" customHeight="1">
      <c r="A251" s="60" t="s">
        <v>438</v>
      </c>
      <c r="B251" s="46" t="s">
        <v>6261</v>
      </c>
      <c r="C251" s="104"/>
      <c r="D251" s="104"/>
      <c r="E251" s="100">
        <f>'WS-3'!C248</f>
        <v>0</v>
      </c>
    </row>
    <row r="252" spans="1:5" ht="56.25" customHeight="1">
      <c r="A252" s="60" t="s">
        <v>439</v>
      </c>
      <c r="B252" s="46" t="s">
        <v>6262</v>
      </c>
      <c r="C252" s="104"/>
      <c r="D252" s="104"/>
      <c r="E252" s="100">
        <f>'WS-3'!C249</f>
        <v>0</v>
      </c>
    </row>
    <row r="253" spans="1:5" ht="55.5" customHeight="1">
      <c r="A253" s="60" t="s">
        <v>440</v>
      </c>
      <c r="B253" s="46" t="s">
        <v>6263</v>
      </c>
      <c r="C253" s="104"/>
      <c r="D253" s="104"/>
      <c r="E253" s="100">
        <f>'WS-3'!C250</f>
        <v>0</v>
      </c>
    </row>
    <row r="254" spans="1:5" ht="66.75" customHeight="1">
      <c r="A254" s="60" t="s">
        <v>441</v>
      </c>
      <c r="B254" s="46" t="s">
        <v>6264</v>
      </c>
      <c r="C254" s="104"/>
      <c r="D254" s="104"/>
      <c r="E254" s="100">
        <f>'WS-3'!C251</f>
        <v>0</v>
      </c>
    </row>
    <row r="255" spans="1:5" ht="57.75" customHeight="1">
      <c r="A255" s="60" t="s">
        <v>442</v>
      </c>
      <c r="B255" s="46" t="s">
        <v>6265</v>
      </c>
      <c r="C255" s="104"/>
      <c r="D255" s="104"/>
      <c r="E255" s="100">
        <f>'WS-3'!C252</f>
        <v>0</v>
      </c>
    </row>
    <row r="256" spans="1:5" ht="54.75" customHeight="1">
      <c r="A256" s="60" t="s">
        <v>443</v>
      </c>
      <c r="B256" s="46" t="s">
        <v>6266</v>
      </c>
      <c r="C256" s="104"/>
      <c r="D256" s="104"/>
      <c r="E256" s="100">
        <f>'WS-3'!C253</f>
        <v>0</v>
      </c>
    </row>
    <row r="257" spans="1:5" s="56" customFormat="1" ht="63" customHeight="1">
      <c r="A257" s="57">
        <v>255</v>
      </c>
      <c r="B257" s="58" t="s">
        <v>6267</v>
      </c>
      <c r="C257" s="87">
        <f>SUM(C239:C256)</f>
        <v>0</v>
      </c>
      <c r="D257" s="87">
        <f>SUM(D239:D256)</f>
        <v>0</v>
      </c>
      <c r="E257" s="87">
        <f>SUM(E239:E256)</f>
        <v>0</v>
      </c>
    </row>
    <row r="258" spans="1:5" s="20" customFormat="1" ht="43.5" customHeight="1">
      <c r="A258" s="52">
        <v>256</v>
      </c>
      <c r="B258" s="53" t="s">
        <v>6346</v>
      </c>
      <c r="C258" s="54"/>
      <c r="D258" s="54"/>
      <c r="E258" s="141"/>
    </row>
    <row r="259" spans="1:5" s="20" customFormat="1" ht="28.5" customHeight="1">
      <c r="A259" s="60">
        <v>2561001</v>
      </c>
      <c r="B259" s="46" t="s">
        <v>6347</v>
      </c>
      <c r="C259" s="92">
        <v>109634</v>
      </c>
      <c r="D259" s="92">
        <v>108000</v>
      </c>
      <c r="E259" s="148">
        <f>'WS-3'!C256</f>
        <v>486400</v>
      </c>
    </row>
    <row r="260" spans="1:5" s="20" customFormat="1" ht="48" customHeight="1">
      <c r="A260" s="57">
        <v>256</v>
      </c>
      <c r="B260" s="58" t="s">
        <v>6348</v>
      </c>
      <c r="C260" s="87">
        <f>C259</f>
        <v>109634</v>
      </c>
      <c r="D260" s="87">
        <f>D259</f>
        <v>108000</v>
      </c>
      <c r="E260" s="87">
        <f>E259</f>
        <v>486400</v>
      </c>
    </row>
    <row r="261" spans="1:5" s="20" customFormat="1" ht="43.5" customHeight="1">
      <c r="A261" s="52">
        <v>260</v>
      </c>
      <c r="B261" s="53" t="s">
        <v>4518</v>
      </c>
      <c r="C261" s="54"/>
      <c r="D261" s="54"/>
      <c r="E261" s="54"/>
    </row>
    <row r="262" spans="1:5" s="20" customFormat="1" ht="28.5" customHeight="1">
      <c r="A262" s="60">
        <v>2601001</v>
      </c>
      <c r="B262" s="119" t="s">
        <v>4520</v>
      </c>
      <c r="C262" s="92"/>
      <c r="D262" s="92"/>
      <c r="E262" s="100">
        <f>'WS-3'!C259</f>
        <v>0</v>
      </c>
    </row>
    <row r="263" spans="1:5" s="20" customFormat="1" ht="28.5" customHeight="1">
      <c r="A263" s="60">
        <v>2602001</v>
      </c>
      <c r="B263" s="119" t="s">
        <v>6342</v>
      </c>
      <c r="C263" s="92"/>
      <c r="D263" s="92"/>
      <c r="E263" s="100">
        <f>'WS-3'!C260</f>
        <v>0</v>
      </c>
    </row>
    <row r="264" spans="1:5" s="20" customFormat="1" ht="28.5" customHeight="1">
      <c r="A264" s="60">
        <v>2603001</v>
      </c>
      <c r="B264" s="119" t="s">
        <v>6343</v>
      </c>
      <c r="C264" s="92"/>
      <c r="D264" s="92">
        <v>200000</v>
      </c>
      <c r="E264" s="100">
        <f>'WS-3'!C261</f>
        <v>0</v>
      </c>
    </row>
    <row r="265" spans="1:5" s="20" customFormat="1" ht="48" customHeight="1">
      <c r="A265" s="57">
        <v>260</v>
      </c>
      <c r="B265" s="58" t="s">
        <v>6345</v>
      </c>
      <c r="C265" s="87">
        <f>SUM(C262:C264)</f>
        <v>0</v>
      </c>
      <c r="D265" s="87">
        <f>SUM(D262:D264)</f>
        <v>200000</v>
      </c>
      <c r="E265" s="87">
        <f>SUM(E262:E264)</f>
        <v>0</v>
      </c>
    </row>
    <row r="266" spans="1:5" ht="48.75" customHeight="1">
      <c r="A266" s="62"/>
      <c r="B266" s="97" t="s">
        <v>6268</v>
      </c>
      <c r="C266" s="88">
        <f>C257+C237+C221+C189+C100+C260+C265</f>
        <v>129713048</v>
      </c>
      <c r="D266" s="88">
        <f>D257+D237+D221+D189+D100+D260+D265</f>
        <v>291307582</v>
      </c>
      <c r="E266" s="150">
        <f>E257+E237+E221+E189+E100+E260+E265</f>
        <v>294205400</v>
      </c>
    </row>
  </sheetData>
  <sheetProtection algorithmName="SHA-512" hashValue="iyzsbbFqIcovHFHX2Nl30yNB+5C0FtSPkDcIkFWQIQOOBB9TeI0xWhqD+OXP8u30jYvcyUS0eO3Aw6bfphAQgw==" saltValue="PmkNbknykf/dW04WFtwQkQ==" spinCount="100000" sheet="1" selectLockedCells="1"/>
  <autoFilter ref="A3:E266"/>
  <mergeCells count="2">
    <mergeCell ref="A1:E1"/>
    <mergeCell ref="A2:E2"/>
  </mergeCells>
  <printOptions horizontalCentered="1" verticalCentered="1"/>
  <pageMargins left="0.5" right="0.45" top="0.25" bottom="0.25" header="0.3" footer="0.3"/>
  <pageSetup paperSize="9" orientation="landscape" verticalDpi="300" r:id="rId1"/>
</worksheet>
</file>

<file path=xl/worksheets/sheet25.xml><?xml version="1.0" encoding="utf-8"?>
<worksheet xmlns="http://schemas.openxmlformats.org/spreadsheetml/2006/main" xmlns:r="http://schemas.openxmlformats.org/officeDocument/2006/relationships">
  <sheetPr>
    <tabColor rgb="FF00B050"/>
  </sheetPr>
  <dimension ref="A1:E7"/>
  <sheetViews>
    <sheetView topLeftCell="A3" workbookViewId="0">
      <selection activeCell="D6" sqref="D6"/>
    </sheetView>
  </sheetViews>
  <sheetFormatPr defaultColWidth="9.140625" defaultRowHeight="15"/>
  <cols>
    <col min="1" max="1" width="12.5703125" style="20" customWidth="1"/>
    <col min="2" max="2" width="61.5703125" style="20" customWidth="1"/>
    <col min="3" max="5" width="20.140625" style="20" customWidth="1"/>
    <col min="6" max="16384" width="9.140625" style="20"/>
  </cols>
  <sheetData>
    <row r="1" spans="1:5" customFormat="1" ht="35.25" customHeight="1">
      <c r="A1" s="314" t="str">
        <f>'BS-9'!$A$1</f>
        <v>KOOVAPPADY   GRAMA  PANCHAYAT..   BUDGET FOR THE YEAR ..2025-2026</v>
      </c>
      <c r="B1" s="299"/>
      <c r="C1" s="299"/>
      <c r="D1" s="299"/>
      <c r="E1" s="299"/>
    </row>
    <row r="2" spans="1:5" s="33" customFormat="1" ht="64.5" customHeight="1">
      <c r="A2" s="321" t="s">
        <v>6371</v>
      </c>
      <c r="B2" s="322"/>
      <c r="C2" s="322"/>
      <c r="D2" s="322"/>
      <c r="E2" s="323"/>
    </row>
    <row r="3" spans="1:5" s="85" customFormat="1" ht="57" customHeight="1">
      <c r="A3" s="142" t="s">
        <v>5812</v>
      </c>
      <c r="B3" s="22" t="s">
        <v>5842</v>
      </c>
      <c r="C3" s="22" t="str">
        <f>'BS-9'!C3</f>
        <v>Actuals for the year -2023-2024(..കണക്ക്-2023-2024</v>
      </c>
      <c r="D3" s="23" t="str">
        <f>'BS-9'!D3</f>
        <v>Budget  for the  year (including all revisions)--2024-2025       ..(പരിഷ്കരിച്ച ബജറ്റ്  2024-2025</v>
      </c>
      <c r="E3" s="22" t="str">
        <f>'BS-9'!E3</f>
        <v>Budget for the Year-2025-2026(.-ബജറ്റ്-2025-2026</v>
      </c>
    </row>
    <row r="4" spans="1:5" s="40" customFormat="1" ht="47.25" customHeight="1">
      <c r="A4" s="35">
        <v>254</v>
      </c>
      <c r="B4" s="36" t="s">
        <v>536</v>
      </c>
      <c r="C4" s="60"/>
      <c r="D4" s="60"/>
      <c r="E4" s="60"/>
    </row>
    <row r="5" spans="1:5" s="40" customFormat="1" ht="48" customHeight="1">
      <c r="A5" s="60" t="s">
        <v>424</v>
      </c>
      <c r="B5" s="46" t="s">
        <v>6077</v>
      </c>
      <c r="C5" s="104"/>
      <c r="D5" s="104"/>
      <c r="E5" s="104"/>
    </row>
    <row r="6" spans="1:5" ht="47.25" customHeight="1">
      <c r="A6" s="60" t="s">
        <v>425</v>
      </c>
      <c r="B6" s="46" t="s">
        <v>6078</v>
      </c>
      <c r="C6" s="104">
        <v>61113000</v>
      </c>
      <c r="D6" s="104">
        <v>93500000</v>
      </c>
      <c r="E6" s="104">
        <v>95000000</v>
      </c>
    </row>
    <row r="7" spans="1:5" ht="51.75" customHeight="1">
      <c r="A7" s="57">
        <v>254</v>
      </c>
      <c r="B7" s="58" t="s">
        <v>537</v>
      </c>
      <c r="C7" s="102">
        <f>SUM(C5:C6)</f>
        <v>61113000</v>
      </c>
      <c r="D7" s="102">
        <f>SUM(D5:D6)</f>
        <v>93500000</v>
      </c>
      <c r="E7" s="102">
        <f>SUM(E5:E6)</f>
        <v>95000000</v>
      </c>
    </row>
  </sheetData>
  <sheetProtection password="CF7A" sheet="1" selectLockedCells="1"/>
  <mergeCells count="2">
    <mergeCell ref="A1:E1"/>
    <mergeCell ref="A2:E2"/>
  </mergeCells>
  <printOptions horizontalCentered="1" verticalCentered="1"/>
  <pageMargins left="0.5" right="0.5" top="0.25" bottom="0.25" header="0.3" footer="0.3"/>
  <pageSetup paperSize="9" orientation="landscape" horizontalDpi="300" verticalDpi="300" r:id="rId1"/>
  <legacyDrawing r:id="rId2"/>
</worksheet>
</file>

<file path=xl/worksheets/sheet26.xml><?xml version="1.0" encoding="utf-8"?>
<worksheet xmlns="http://schemas.openxmlformats.org/spreadsheetml/2006/main" xmlns:r="http://schemas.openxmlformats.org/officeDocument/2006/relationships">
  <sheetPr>
    <tabColor rgb="FF00B050"/>
  </sheetPr>
  <dimension ref="A1:E279"/>
  <sheetViews>
    <sheetView topLeftCell="A8" workbookViewId="0">
      <selection activeCell="D13" sqref="D13"/>
    </sheetView>
  </sheetViews>
  <sheetFormatPr defaultColWidth="9.140625" defaultRowHeight="15"/>
  <cols>
    <col min="1" max="1" width="12.5703125" style="20" customWidth="1"/>
    <col min="2" max="2" width="61.85546875" style="44" customWidth="1"/>
    <col min="3" max="5" width="20" style="20" customWidth="1"/>
    <col min="6" max="16384" width="9.140625" style="20"/>
  </cols>
  <sheetData>
    <row r="1" spans="1:5" customFormat="1" ht="35.25" customHeight="1">
      <c r="A1" s="314" t="str">
        <f>'BS-10'!$A$1</f>
        <v>KOOVAPPADY   GRAMA  PANCHAYAT..   BUDGET FOR THE YEAR ..2025-2026</v>
      </c>
      <c r="B1" s="299"/>
      <c r="C1" s="299"/>
      <c r="D1" s="299"/>
      <c r="E1" s="299"/>
    </row>
    <row r="2" spans="1:5" s="33" customFormat="1" ht="66" customHeight="1">
      <c r="A2" s="308" t="s">
        <v>6372</v>
      </c>
      <c r="B2" s="309"/>
      <c r="C2" s="309"/>
      <c r="D2" s="309"/>
      <c r="E2" s="310"/>
    </row>
    <row r="3" spans="1:5" s="85" customFormat="1" ht="57" customHeight="1">
      <c r="A3" s="142" t="s">
        <v>5812</v>
      </c>
      <c r="B3" s="22" t="s">
        <v>5842</v>
      </c>
      <c r="C3" s="22" t="str">
        <f>'BS-10'!C3</f>
        <v>Actuals for the year -2023-2024(..കണക്ക്-2023-2024</v>
      </c>
      <c r="D3" s="23" t="str">
        <f>'BS-10'!D3</f>
        <v>Budget  for the  year (including all revisions)--2024-2025       ..(പരിഷ്കരിച്ച ബജറ്റ്  2024-2025</v>
      </c>
      <c r="E3" s="22" t="str">
        <f>'BS-10'!E3</f>
        <v>Budget for the Year-2025-2026(.-ബജറ്റ്-2025-2026</v>
      </c>
    </row>
    <row r="4" spans="1:5" s="40" customFormat="1" ht="31.5" customHeight="1">
      <c r="A4" s="35">
        <v>330</v>
      </c>
      <c r="B4" s="35" t="s">
        <v>5775</v>
      </c>
      <c r="C4" s="38"/>
      <c r="D4" s="38"/>
      <c r="E4" s="38"/>
    </row>
    <row r="5" spans="1:5" ht="37.5" customHeight="1">
      <c r="A5" s="60" t="s">
        <v>444</v>
      </c>
      <c r="B5" s="46" t="s">
        <v>5854</v>
      </c>
      <c r="C5" s="98"/>
      <c r="D5" s="98"/>
      <c r="E5" s="98"/>
    </row>
    <row r="6" spans="1:5" ht="37.5" customHeight="1">
      <c r="A6" s="60" t="s">
        <v>445</v>
      </c>
      <c r="B6" s="46" t="s">
        <v>5855</v>
      </c>
      <c r="C6" s="98"/>
      <c r="D6" s="98"/>
      <c r="E6" s="98"/>
    </row>
    <row r="7" spans="1:5" ht="37.5" customHeight="1">
      <c r="A7" s="60" t="s">
        <v>446</v>
      </c>
      <c r="B7" s="46" t="s">
        <v>5856</v>
      </c>
      <c r="C7" s="98"/>
      <c r="D7" s="98"/>
      <c r="E7" s="98"/>
    </row>
    <row r="8" spans="1:5" ht="37.5" customHeight="1">
      <c r="A8" s="60" t="s">
        <v>447</v>
      </c>
      <c r="B8" s="46" t="s">
        <v>5857</v>
      </c>
      <c r="C8" s="98"/>
      <c r="D8" s="98"/>
      <c r="E8" s="98"/>
    </row>
    <row r="9" spans="1:5" ht="37.5" customHeight="1">
      <c r="A9" s="60" t="s">
        <v>448</v>
      </c>
      <c r="B9" s="46" t="s">
        <v>5858</v>
      </c>
      <c r="C9" s="98"/>
      <c r="D9" s="98"/>
      <c r="E9" s="98"/>
    </row>
    <row r="10" spans="1:5" ht="37.5" customHeight="1">
      <c r="A10" s="60" t="s">
        <v>449</v>
      </c>
      <c r="B10" s="46" t="s">
        <v>5859</v>
      </c>
      <c r="C10" s="98">
        <v>3026886</v>
      </c>
      <c r="D10" s="98">
        <v>2252495</v>
      </c>
      <c r="E10" s="98">
        <v>3000000</v>
      </c>
    </row>
    <row r="11" spans="1:5" ht="37.5" customHeight="1">
      <c r="A11" s="60" t="s">
        <v>450</v>
      </c>
      <c r="B11" s="46" t="s">
        <v>5860</v>
      </c>
      <c r="C11" s="98"/>
      <c r="D11" s="98"/>
      <c r="E11" s="98"/>
    </row>
    <row r="12" spans="1:5" ht="37.5" customHeight="1">
      <c r="A12" s="60" t="s">
        <v>451</v>
      </c>
      <c r="B12" s="46" t="s">
        <v>5861</v>
      </c>
      <c r="C12" s="98"/>
      <c r="D12" s="98"/>
      <c r="E12" s="98"/>
    </row>
    <row r="13" spans="1:5" ht="37.5" customHeight="1">
      <c r="A13" s="60" t="s">
        <v>452</v>
      </c>
      <c r="B13" s="46" t="s">
        <v>5862</v>
      </c>
      <c r="C13" s="98"/>
      <c r="D13" s="98"/>
      <c r="E13" s="98"/>
    </row>
    <row r="14" spans="1:5" s="40" customFormat="1" ht="37.5" customHeight="1">
      <c r="A14" s="62"/>
      <c r="B14" s="41" t="s">
        <v>5864</v>
      </c>
      <c r="C14" s="102">
        <f>SUM(C5:C13)</f>
        <v>3026886</v>
      </c>
      <c r="D14" s="102">
        <f>SUM(D5:D13)</f>
        <v>2252495</v>
      </c>
      <c r="E14" s="102">
        <f>SUM(E5:E13)</f>
        <v>3000000</v>
      </c>
    </row>
    <row r="15" spans="1:5" s="40" customFormat="1" ht="32.25" customHeight="1">
      <c r="A15" s="20"/>
      <c r="B15" s="44"/>
      <c r="C15" s="20"/>
      <c r="D15" s="20"/>
      <c r="E15" s="20"/>
    </row>
    <row r="16" spans="1:5" s="40" customFormat="1" ht="31.5" customHeight="1">
      <c r="A16" s="20"/>
      <c r="B16" s="44"/>
      <c r="C16" s="20"/>
      <c r="D16" s="20"/>
      <c r="E16" s="20"/>
    </row>
    <row r="17" spans="1:5" ht="31.5" customHeight="1"/>
    <row r="18" spans="1:5" ht="31.5" customHeight="1"/>
    <row r="19" spans="1:5" ht="31.5" customHeight="1"/>
    <row r="20" spans="1:5" ht="31.5" customHeight="1"/>
    <row r="21" spans="1:5" ht="31.5" customHeight="1"/>
    <row r="22" spans="1:5" ht="31.5" customHeight="1"/>
    <row r="23" spans="1:5" ht="31.5" customHeight="1"/>
    <row r="24" spans="1:5" ht="31.5" customHeight="1"/>
    <row r="25" spans="1:5" ht="31.5" customHeight="1"/>
    <row r="26" spans="1:5" s="40" customFormat="1" ht="31.5" customHeight="1">
      <c r="A26" s="20"/>
      <c r="B26" s="44"/>
      <c r="C26" s="20"/>
      <c r="D26" s="20"/>
      <c r="E26" s="20"/>
    </row>
    <row r="27" spans="1:5" s="40" customFormat="1" ht="31.5" customHeight="1">
      <c r="A27" s="20"/>
      <c r="B27" s="44"/>
      <c r="C27" s="20"/>
      <c r="D27" s="20"/>
      <c r="E27" s="20"/>
    </row>
    <row r="28" spans="1:5" ht="31.5" customHeight="1"/>
    <row r="29" spans="1:5" ht="31.5" customHeight="1"/>
    <row r="30" spans="1:5" ht="31.5" customHeight="1"/>
    <row r="31" spans="1:5" ht="31.5" customHeight="1"/>
    <row r="32" spans="1:5" ht="31.5" customHeight="1"/>
    <row r="33" spans="1:5" ht="31.5" customHeight="1"/>
    <row r="34" spans="1:5" ht="31.5" customHeight="1"/>
    <row r="35" spans="1:5" ht="31.5" customHeight="1"/>
    <row r="36" spans="1:5" s="40" customFormat="1" ht="31.5" customHeight="1">
      <c r="A36" s="20"/>
      <c r="B36" s="44"/>
      <c r="C36" s="20"/>
      <c r="D36" s="20"/>
      <c r="E36" s="20"/>
    </row>
    <row r="37" spans="1:5" ht="32.25" customHeight="1"/>
    <row r="38" spans="1:5" ht="32.25" customHeight="1"/>
    <row r="39" spans="1:5" ht="32.25" customHeight="1"/>
    <row r="40" spans="1:5" ht="32.25" customHeight="1"/>
    <row r="41" spans="1:5" ht="32.25" customHeight="1"/>
    <row r="42" spans="1:5" ht="32.25" customHeight="1"/>
    <row r="43" spans="1:5" ht="32.25" customHeight="1"/>
    <row r="44" spans="1:5" ht="32.25" customHeight="1"/>
    <row r="45" spans="1:5" s="40" customFormat="1" ht="32.25" customHeight="1">
      <c r="A45" s="20"/>
      <c r="B45" s="44"/>
      <c r="C45" s="20"/>
      <c r="D45" s="20"/>
      <c r="E45" s="20"/>
    </row>
    <row r="46" spans="1:5" s="40" customFormat="1" ht="32.25" customHeight="1">
      <c r="A46" s="20"/>
      <c r="B46" s="44"/>
      <c r="C46" s="20"/>
      <c r="D46" s="20"/>
      <c r="E46" s="20"/>
    </row>
    <row r="47" spans="1:5" ht="32.25" customHeight="1"/>
    <row r="48" spans="1:5" ht="32.25" customHeight="1"/>
    <row r="49" spans="1:5" ht="32.25" customHeight="1"/>
    <row r="50" spans="1:5" ht="32.25" customHeight="1"/>
    <row r="51" spans="1:5" ht="32.25" customHeight="1"/>
    <row r="52" spans="1:5" ht="32.25" customHeight="1"/>
    <row r="53" spans="1:5" ht="32.25" customHeight="1"/>
    <row r="54" spans="1:5" ht="32.25" customHeight="1"/>
    <row r="55" spans="1:5" ht="32.25" customHeight="1"/>
    <row r="56" spans="1:5" ht="32.25" customHeight="1"/>
    <row r="57" spans="1:5" ht="32.25" customHeight="1"/>
    <row r="58" spans="1:5" ht="32.25" customHeight="1"/>
    <row r="59" spans="1:5" ht="32.25" customHeight="1"/>
    <row r="60" spans="1:5" ht="32.25" customHeight="1"/>
    <row r="61" spans="1:5" ht="32.25" customHeight="1"/>
    <row r="62" spans="1:5" ht="32.25" customHeight="1"/>
    <row r="63" spans="1:5" s="40" customFormat="1" ht="32.25" customHeight="1">
      <c r="A63" s="20"/>
      <c r="B63" s="44"/>
      <c r="C63" s="20"/>
      <c r="D63" s="20"/>
      <c r="E63" s="20"/>
    </row>
    <row r="64" spans="1:5" s="40" customFormat="1" ht="32.25" customHeight="1">
      <c r="A64" s="20"/>
      <c r="B64" s="44"/>
      <c r="C64" s="20"/>
      <c r="D64" s="20"/>
      <c r="E64" s="20"/>
    </row>
    <row r="65" ht="32.25" customHeight="1"/>
    <row r="66" ht="32.25" customHeight="1"/>
    <row r="67" ht="32.25" customHeight="1"/>
    <row r="68" ht="32.25" customHeight="1"/>
    <row r="69" ht="32.25" customHeight="1"/>
    <row r="70" ht="32.25" customHeight="1"/>
    <row r="71" ht="32.25" customHeight="1"/>
    <row r="72" ht="32.25" customHeight="1"/>
    <row r="73" ht="32.25" customHeight="1"/>
    <row r="74" ht="32.25" customHeight="1"/>
    <row r="75" ht="32.25" customHeight="1"/>
    <row r="76" ht="32.25" customHeight="1"/>
    <row r="77" ht="32.25" customHeight="1"/>
    <row r="78" ht="32.25" customHeight="1"/>
    <row r="79" ht="32.25" customHeight="1"/>
    <row r="80" ht="32.25" customHeight="1"/>
    <row r="81" spans="1:5" ht="32.25" customHeight="1"/>
    <row r="82" spans="1:5" s="40" customFormat="1" ht="32.25" customHeight="1">
      <c r="A82" s="20"/>
      <c r="B82" s="44"/>
      <c r="C82" s="20"/>
      <c r="D82" s="20"/>
      <c r="E82" s="20"/>
    </row>
    <row r="83" spans="1:5" s="40" customFormat="1" ht="32.25" customHeight="1">
      <c r="A83" s="20"/>
      <c r="B83" s="44"/>
      <c r="C83" s="20"/>
      <c r="D83" s="20"/>
      <c r="E83" s="20"/>
    </row>
    <row r="84" spans="1:5" ht="32.25" customHeight="1"/>
    <row r="85" spans="1:5" ht="32.25" customHeight="1"/>
    <row r="86" spans="1:5" ht="32.25" customHeight="1"/>
    <row r="87" spans="1:5" ht="32.25" customHeight="1"/>
    <row r="88" spans="1:5" ht="32.25" customHeight="1"/>
    <row r="89" spans="1:5" ht="32.25" customHeight="1"/>
    <row r="90" spans="1:5" ht="32.25" customHeight="1"/>
    <row r="91" spans="1:5" ht="32.25" customHeight="1"/>
    <row r="92" spans="1:5" ht="32.25" customHeight="1"/>
    <row r="93" spans="1:5" s="40" customFormat="1" ht="32.25" customHeight="1">
      <c r="A93" s="20"/>
      <c r="B93" s="44"/>
      <c r="C93" s="20"/>
      <c r="D93" s="20"/>
      <c r="E93" s="20"/>
    </row>
    <row r="94" spans="1:5" s="40" customFormat="1" ht="32.25" customHeight="1">
      <c r="A94" s="20"/>
      <c r="B94" s="44"/>
      <c r="C94" s="20"/>
      <c r="D94" s="20"/>
      <c r="E94" s="20"/>
    </row>
    <row r="95" spans="1:5" ht="32.25" customHeight="1"/>
    <row r="96" spans="1:5" ht="32.25" customHeight="1"/>
    <row r="97" ht="32.25" customHeight="1"/>
    <row r="98" ht="32.25" customHeight="1"/>
    <row r="99" ht="32.25" customHeight="1"/>
    <row r="100" ht="32.25" customHeight="1"/>
    <row r="101" ht="32.25" customHeight="1"/>
    <row r="102" ht="32.25" customHeight="1"/>
    <row r="103" ht="32.25" customHeight="1"/>
    <row r="104" ht="32.25" customHeight="1"/>
    <row r="105" ht="32.25" customHeight="1"/>
    <row r="106" ht="32.25" customHeight="1"/>
    <row r="107" ht="32.25" customHeight="1"/>
    <row r="108" ht="32.25" customHeight="1"/>
    <row r="109" ht="32.25" customHeight="1"/>
    <row r="110" ht="32.25" customHeight="1"/>
    <row r="111" ht="32.25" customHeight="1"/>
    <row r="112" ht="32.25" customHeight="1"/>
    <row r="113" spans="1:5" ht="32.25" customHeight="1"/>
    <row r="114" spans="1:5" ht="32.25" customHeight="1"/>
    <row r="115" spans="1:5" ht="32.25" customHeight="1"/>
    <row r="116" spans="1:5" ht="32.25" customHeight="1"/>
    <row r="117" spans="1:5" ht="32.25" customHeight="1"/>
    <row r="118" spans="1:5" ht="32.25" customHeight="1"/>
    <row r="119" spans="1:5" ht="32.25" customHeight="1"/>
    <row r="120" spans="1:5" s="40" customFormat="1" ht="32.25" customHeight="1">
      <c r="A120" s="20"/>
      <c r="B120" s="44"/>
      <c r="C120" s="20"/>
      <c r="D120" s="20"/>
      <c r="E120" s="20"/>
    </row>
    <row r="121" spans="1:5" s="40" customFormat="1" ht="32.25" customHeight="1">
      <c r="A121" s="20"/>
      <c r="B121" s="44"/>
      <c r="C121" s="20"/>
      <c r="D121" s="20"/>
      <c r="E121" s="20"/>
    </row>
    <row r="122" spans="1:5" ht="32.25" customHeight="1"/>
    <row r="123" spans="1:5" ht="32.25" customHeight="1"/>
    <row r="124" spans="1:5" ht="32.25" customHeight="1"/>
    <row r="125" spans="1:5" ht="32.25" customHeight="1"/>
    <row r="126" spans="1:5" ht="32.25" customHeight="1"/>
    <row r="127" spans="1:5" ht="32.25" customHeight="1"/>
    <row r="128" spans="1:5" ht="32.25" customHeight="1"/>
    <row r="129" ht="32.25" customHeight="1"/>
    <row r="130" ht="32.25" customHeight="1"/>
    <row r="131" ht="32.25" customHeight="1"/>
    <row r="132" ht="32.25" customHeight="1"/>
    <row r="133" ht="32.25" customHeight="1"/>
    <row r="134" ht="32.25" customHeight="1"/>
    <row r="135" ht="32.25" customHeight="1"/>
    <row r="136" ht="32.25" customHeight="1"/>
    <row r="137" ht="32.25" customHeight="1"/>
    <row r="138" ht="32.25" customHeight="1"/>
    <row r="139" ht="32.25" customHeight="1"/>
    <row r="140" ht="32.25" customHeight="1"/>
    <row r="141" ht="32.25" customHeight="1"/>
    <row r="142" ht="32.25" customHeight="1"/>
    <row r="143" ht="32.25" customHeight="1"/>
    <row r="144" ht="32.25" customHeight="1"/>
    <row r="145" ht="32.25" customHeight="1"/>
    <row r="146" ht="32.25" customHeight="1"/>
    <row r="147" ht="32.25" customHeight="1"/>
    <row r="148" ht="32.25" customHeight="1"/>
    <row r="149" ht="32.25" customHeight="1"/>
    <row r="150" ht="32.25" customHeight="1"/>
    <row r="151" ht="32.25" customHeight="1"/>
    <row r="152" ht="32.25" customHeight="1"/>
    <row r="153" ht="32.25" customHeight="1"/>
    <row r="154" ht="32.25" customHeight="1"/>
    <row r="155" ht="32.25" customHeight="1"/>
    <row r="156" ht="32.25" customHeight="1"/>
    <row r="157" ht="32.25" customHeight="1"/>
    <row r="158" ht="32.25" customHeight="1"/>
    <row r="159" ht="32.25" customHeight="1"/>
    <row r="160" ht="32.25" customHeight="1"/>
    <row r="161" spans="1:5" ht="32.25" customHeight="1"/>
    <row r="162" spans="1:5" ht="32.25" customHeight="1"/>
    <row r="163" spans="1:5" ht="32.25" customHeight="1"/>
    <row r="164" spans="1:5" ht="32.25" customHeight="1"/>
    <row r="165" spans="1:5" ht="32.25" customHeight="1"/>
    <row r="166" spans="1:5" s="40" customFormat="1" ht="32.25" customHeight="1">
      <c r="A166" s="20"/>
      <c r="B166" s="44"/>
      <c r="C166" s="20"/>
      <c r="D166" s="20"/>
      <c r="E166" s="20"/>
    </row>
    <row r="167" spans="1:5" s="40" customFormat="1" ht="32.25" customHeight="1">
      <c r="A167" s="20"/>
      <c r="B167" s="44"/>
      <c r="C167" s="20"/>
      <c r="D167" s="20"/>
      <c r="E167" s="20"/>
    </row>
    <row r="168" spans="1:5" ht="32.25" customHeight="1"/>
    <row r="169" spans="1:5" ht="32.25" customHeight="1"/>
    <row r="170" spans="1:5" ht="32.25" customHeight="1"/>
    <row r="171" spans="1:5" ht="32.25" customHeight="1"/>
    <row r="172" spans="1:5" ht="32.25" customHeight="1"/>
    <row r="173" spans="1:5" ht="32.25" customHeight="1"/>
    <row r="174" spans="1:5" ht="32.25" customHeight="1"/>
    <row r="175" spans="1:5" ht="32.25" customHeight="1"/>
    <row r="176" spans="1:5" ht="32.25" customHeight="1"/>
    <row r="177" spans="1:5" ht="32.25" customHeight="1"/>
    <row r="178" spans="1:5" ht="32.25" customHeight="1"/>
    <row r="179" spans="1:5" ht="32.25" customHeight="1"/>
    <row r="180" spans="1:5" ht="32.25" customHeight="1"/>
    <row r="181" spans="1:5" ht="32.25" customHeight="1"/>
    <row r="182" spans="1:5" ht="32.25" customHeight="1"/>
    <row r="183" spans="1:5" ht="32.25" customHeight="1"/>
    <row r="184" spans="1:5" ht="32.25" customHeight="1"/>
    <row r="185" spans="1:5" ht="32.25" customHeight="1"/>
    <row r="186" spans="1:5" ht="32.25" customHeight="1"/>
    <row r="187" spans="1:5" s="40" customFormat="1" ht="32.25" customHeight="1">
      <c r="A187" s="20"/>
      <c r="B187" s="44"/>
      <c r="C187" s="20"/>
      <c r="D187" s="20"/>
      <c r="E187" s="20"/>
    </row>
    <row r="188" spans="1:5" s="40" customFormat="1" ht="32.25" customHeight="1">
      <c r="A188" s="20"/>
      <c r="B188" s="44"/>
      <c r="C188" s="20"/>
      <c r="D188" s="20"/>
      <c r="E188" s="20"/>
    </row>
    <row r="189" spans="1:5" ht="32.25" customHeight="1"/>
    <row r="190" spans="1:5" ht="32.25" customHeight="1"/>
    <row r="191" spans="1:5" ht="32.25" customHeight="1"/>
    <row r="192" spans="1:5" ht="32.25" customHeight="1"/>
    <row r="193" spans="1:5" ht="32.25" customHeight="1"/>
    <row r="194" spans="1:5" ht="32.25" customHeight="1"/>
    <row r="195" spans="1:5" ht="32.25" customHeight="1"/>
    <row r="196" spans="1:5" ht="32.25" customHeight="1"/>
    <row r="197" spans="1:5" ht="32.25" customHeight="1"/>
    <row r="198" spans="1:5" ht="32.25" customHeight="1"/>
    <row r="199" spans="1:5" ht="32.25" customHeight="1"/>
    <row r="200" spans="1:5" s="40" customFormat="1" ht="32.25" customHeight="1">
      <c r="A200" s="20"/>
      <c r="B200" s="44"/>
      <c r="C200" s="20"/>
      <c r="D200" s="20"/>
      <c r="E200" s="20"/>
    </row>
    <row r="201" spans="1:5" s="40" customFormat="1" ht="32.25" customHeight="1">
      <c r="A201" s="20"/>
      <c r="B201" s="44"/>
      <c r="C201" s="20"/>
      <c r="D201" s="20"/>
      <c r="E201" s="20"/>
    </row>
    <row r="202" spans="1:5" ht="32.25" customHeight="1"/>
    <row r="203" spans="1:5" ht="32.25" customHeight="1"/>
    <row r="204" spans="1:5" s="40" customFormat="1" ht="32.25" customHeight="1">
      <c r="A204" s="20"/>
      <c r="B204" s="44"/>
      <c r="C204" s="20"/>
      <c r="D204" s="20"/>
      <c r="E204" s="20"/>
    </row>
    <row r="205" spans="1:5" s="40" customFormat="1" ht="32.25" customHeight="1">
      <c r="A205" s="20"/>
      <c r="B205" s="44"/>
      <c r="C205" s="20"/>
      <c r="D205" s="20"/>
      <c r="E205" s="20"/>
    </row>
    <row r="206" spans="1:5" ht="32.25" customHeight="1"/>
    <row r="207" spans="1:5" ht="32.25" customHeight="1"/>
    <row r="208" spans="1:5" ht="32.25" customHeight="1"/>
    <row r="209" spans="1:5" ht="32.25" customHeight="1"/>
    <row r="210" spans="1:5" ht="32.25" customHeight="1"/>
    <row r="211" spans="1:5" ht="32.25" customHeight="1"/>
    <row r="212" spans="1:5" ht="32.25" customHeight="1"/>
    <row r="213" spans="1:5" ht="32.25" customHeight="1"/>
    <row r="214" spans="1:5" ht="32.25" customHeight="1"/>
    <row r="215" spans="1:5" ht="32.25" customHeight="1"/>
    <row r="216" spans="1:5" ht="32.25" customHeight="1"/>
    <row r="217" spans="1:5" ht="32.25" customHeight="1"/>
    <row r="218" spans="1:5" ht="32.25" customHeight="1"/>
    <row r="219" spans="1:5" ht="32.25" customHeight="1"/>
    <row r="220" spans="1:5" ht="32.25" customHeight="1"/>
    <row r="221" spans="1:5" ht="32.25" customHeight="1"/>
    <row r="222" spans="1:5" ht="32.25" customHeight="1"/>
    <row r="223" spans="1:5" ht="32.25" customHeight="1"/>
    <row r="224" spans="1:5" s="40" customFormat="1" ht="32.25" customHeight="1">
      <c r="A224" s="20"/>
      <c r="B224" s="44"/>
      <c r="C224" s="20"/>
      <c r="D224" s="20"/>
      <c r="E224" s="20"/>
    </row>
    <row r="225" spans="1:5" s="40" customFormat="1" ht="32.25" customHeight="1">
      <c r="A225" s="20"/>
      <c r="B225" s="44"/>
      <c r="C225" s="20"/>
      <c r="D225" s="20"/>
      <c r="E225" s="20"/>
    </row>
    <row r="226" spans="1:5" ht="32.25" customHeight="1"/>
    <row r="227" spans="1:5" s="40" customFormat="1" ht="32.25" customHeight="1">
      <c r="A227" s="20"/>
      <c r="B227" s="44"/>
      <c r="C227" s="20"/>
      <c r="D227" s="20"/>
      <c r="E227" s="20"/>
    </row>
    <row r="228" spans="1:5" s="40" customFormat="1" ht="32.25" customHeight="1">
      <c r="A228" s="20"/>
      <c r="B228" s="44"/>
      <c r="C228" s="20"/>
      <c r="D228" s="20"/>
      <c r="E228" s="20"/>
    </row>
    <row r="229" spans="1:5" ht="32.25" customHeight="1"/>
    <row r="230" spans="1:5" ht="32.25" customHeight="1"/>
    <row r="231" spans="1:5" ht="32.25" customHeight="1"/>
    <row r="232" spans="1:5" s="40" customFormat="1" ht="32.25" customHeight="1">
      <c r="A232" s="20"/>
      <c r="B232" s="44"/>
      <c r="C232" s="20"/>
      <c r="D232" s="20"/>
      <c r="E232" s="20"/>
    </row>
    <row r="233" spans="1:5" s="40" customFormat="1" ht="32.25" customHeight="1">
      <c r="A233" s="20"/>
      <c r="B233" s="44"/>
      <c r="C233" s="20"/>
      <c r="D233" s="20"/>
      <c r="E233" s="20"/>
    </row>
    <row r="234" spans="1:5" ht="32.25" customHeight="1"/>
    <row r="235" spans="1:5" ht="32.25" customHeight="1"/>
    <row r="236" spans="1:5" ht="32.25" customHeight="1"/>
    <row r="237" spans="1:5" ht="32.25" customHeight="1"/>
    <row r="238" spans="1:5" ht="32.25" customHeight="1"/>
    <row r="239" spans="1:5" ht="32.25" customHeight="1"/>
    <row r="240" spans="1:5" ht="32.25" customHeight="1"/>
    <row r="241" spans="1:5" ht="32.25" customHeight="1"/>
    <row r="242" spans="1:5" ht="32.25" customHeight="1"/>
    <row r="243" spans="1:5" s="40" customFormat="1" ht="32.25" customHeight="1">
      <c r="A243" s="20"/>
      <c r="B243" s="44"/>
      <c r="C243" s="20"/>
      <c r="D243" s="20"/>
      <c r="E243" s="20"/>
    </row>
    <row r="244" spans="1:5" s="40" customFormat="1" ht="32.25" customHeight="1">
      <c r="A244" s="20"/>
      <c r="B244" s="44"/>
      <c r="C244" s="20"/>
      <c r="D244" s="20"/>
      <c r="E244" s="20"/>
    </row>
    <row r="245" spans="1:5" ht="32.25" customHeight="1"/>
    <row r="246" spans="1:5" ht="32.25" customHeight="1"/>
    <row r="247" spans="1:5" s="40" customFormat="1" ht="32.25" customHeight="1">
      <c r="A247" s="20"/>
      <c r="B247" s="44"/>
      <c r="C247" s="20"/>
      <c r="D247" s="20"/>
      <c r="E247" s="20"/>
    </row>
    <row r="248" spans="1:5" s="40" customFormat="1" ht="32.25" customHeight="1">
      <c r="A248" s="20"/>
      <c r="B248" s="44"/>
      <c r="C248" s="20"/>
      <c r="D248" s="20"/>
      <c r="E248" s="20"/>
    </row>
    <row r="249" spans="1:5" ht="32.25" customHeight="1"/>
    <row r="250" spans="1:5" ht="32.25" customHeight="1"/>
    <row r="251" spans="1:5" ht="32.25" customHeight="1"/>
    <row r="252" spans="1:5" ht="32.25" customHeight="1"/>
    <row r="253" spans="1:5" ht="32.25" customHeight="1"/>
    <row r="254" spans="1:5" ht="32.25" customHeight="1"/>
    <row r="255" spans="1:5" ht="32.25" customHeight="1"/>
    <row r="256" spans="1:5" ht="32.25" customHeight="1"/>
    <row r="257" spans="1:5" ht="32.25" customHeight="1"/>
    <row r="258" spans="1:5" ht="32.25" customHeight="1"/>
    <row r="259" spans="1:5" ht="32.25" customHeight="1"/>
    <row r="260" spans="1:5" ht="32.25" customHeight="1"/>
    <row r="261" spans="1:5" ht="32.25" customHeight="1"/>
    <row r="262" spans="1:5" ht="32.25" customHeight="1"/>
    <row r="263" spans="1:5" ht="32.25" customHeight="1"/>
    <row r="264" spans="1:5" ht="32.25" customHeight="1"/>
    <row r="265" spans="1:5" ht="32.25" customHeight="1"/>
    <row r="266" spans="1:5" ht="32.25" customHeight="1"/>
    <row r="267" spans="1:5" ht="32.25" customHeight="1"/>
    <row r="268" spans="1:5" ht="32.25" customHeight="1"/>
    <row r="269" spans="1:5" ht="32.25" customHeight="1"/>
    <row r="270" spans="1:5" ht="32.25" customHeight="1"/>
    <row r="271" spans="1:5" ht="32.25" customHeight="1"/>
    <row r="272" spans="1:5" s="40" customFormat="1" ht="32.25" customHeight="1">
      <c r="A272" s="20"/>
      <c r="B272" s="44"/>
      <c r="C272" s="20"/>
      <c r="D272" s="20"/>
      <c r="E272" s="20"/>
    </row>
    <row r="273" spans="1:5" s="40" customFormat="1" ht="32.25" customHeight="1">
      <c r="A273" s="20"/>
      <c r="B273" s="44"/>
      <c r="C273" s="20"/>
      <c r="D273" s="20"/>
      <c r="E273" s="20"/>
    </row>
    <row r="274" spans="1:5" ht="32.25" customHeight="1"/>
    <row r="275" spans="1:5" s="40" customFormat="1" ht="32.25" customHeight="1">
      <c r="A275" s="20"/>
      <c r="B275" s="44"/>
      <c r="C275" s="20"/>
      <c r="D275" s="20"/>
      <c r="E275" s="20"/>
    </row>
    <row r="276" spans="1:5" ht="32.25" customHeight="1"/>
    <row r="277" spans="1:5" ht="32.25" customHeight="1"/>
    <row r="278" spans="1:5" ht="32.25" customHeight="1"/>
    <row r="279" spans="1:5" ht="32.25" customHeight="1"/>
  </sheetData>
  <sheetProtection password="CF7A" sheet="1" selectLockedCells="1"/>
  <mergeCells count="2">
    <mergeCell ref="A1:E1"/>
    <mergeCell ref="A2:E2"/>
  </mergeCells>
  <printOptions horizontalCentered="1" verticalCentered="1"/>
  <pageMargins left="0.45" right="0.45" top="0.25" bottom="0.2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sheetPr>
    <tabColor rgb="FF00B050"/>
  </sheetPr>
  <dimension ref="A1:F15"/>
  <sheetViews>
    <sheetView topLeftCell="A14" workbookViewId="0">
      <selection activeCell="C10" sqref="C10"/>
    </sheetView>
  </sheetViews>
  <sheetFormatPr defaultColWidth="9.140625" defaultRowHeight="42" customHeight="1"/>
  <cols>
    <col min="1" max="1" width="12.140625" style="20" customWidth="1"/>
    <col min="2" max="2" width="62" style="44" customWidth="1"/>
    <col min="3" max="5" width="20.140625" style="20" customWidth="1"/>
    <col min="6" max="6" width="13.7109375" style="20" bestFit="1" customWidth="1"/>
    <col min="7" max="16384" width="9.140625" style="20"/>
  </cols>
  <sheetData>
    <row r="1" spans="1:6" ht="42" customHeight="1">
      <c r="A1" s="314" t="str">
        <f>'BS11'!$A$1</f>
        <v>KOOVAPPADY   GRAMA  PANCHAYAT..   BUDGET FOR THE YEAR ..2025-2026</v>
      </c>
      <c r="B1" s="299"/>
      <c r="C1" s="299"/>
      <c r="D1" s="299"/>
      <c r="E1" s="299"/>
    </row>
    <row r="2" spans="1:6" s="33" customFormat="1" ht="51.75" customHeight="1">
      <c r="A2" s="324" t="s">
        <v>6373</v>
      </c>
      <c r="B2" s="325"/>
      <c r="C2" s="325"/>
      <c r="D2" s="325"/>
      <c r="E2" s="326"/>
    </row>
    <row r="3" spans="1:6" s="34" customFormat="1" ht="55.5" customHeight="1">
      <c r="A3" s="142" t="s">
        <v>5812</v>
      </c>
      <c r="B3" s="142" t="s">
        <v>5842</v>
      </c>
      <c r="C3" s="142" t="str">
        <f>'BS11'!C3</f>
        <v>Actuals for the year -2023-2024(..കണക്ക്-2023-2024</v>
      </c>
      <c r="D3" s="143" t="str">
        <f>'BS11'!D3</f>
        <v>Budget  for the  year (including all revisions)--2024-2025       ..(പരിഷ്കരിച്ച ബജറ്റ്  2024-2025</v>
      </c>
      <c r="E3" s="142" t="str">
        <f>'BS11'!E3</f>
        <v>Budget for the Year-2025-2026(.-ബജറ്റ്-2025-2026</v>
      </c>
    </row>
    <row r="4" spans="1:6" ht="34.5" customHeight="1">
      <c r="A4" s="60" t="s">
        <v>453</v>
      </c>
      <c r="B4" s="46" t="s">
        <v>6037</v>
      </c>
      <c r="C4" s="104"/>
      <c r="D4" s="104"/>
      <c r="E4" s="110">
        <f>'WS-3'!C264</f>
        <v>300000</v>
      </c>
    </row>
    <row r="5" spans="1:6" ht="34.5" customHeight="1">
      <c r="A5" s="60" t="s">
        <v>454</v>
      </c>
      <c r="B5" s="46" t="s">
        <v>6038</v>
      </c>
      <c r="C5" s="104">
        <v>6774605</v>
      </c>
      <c r="D5" s="104"/>
      <c r="E5" s="110">
        <f>'WS-3'!C265</f>
        <v>5000000</v>
      </c>
    </row>
    <row r="6" spans="1:6" ht="34.5" customHeight="1">
      <c r="A6" s="60" t="s">
        <v>455</v>
      </c>
      <c r="B6" s="46" t="s">
        <v>5866</v>
      </c>
      <c r="C6" s="104">
        <v>11695789</v>
      </c>
      <c r="D6" s="104">
        <v>250000</v>
      </c>
      <c r="E6" s="110">
        <f>'WS-3'!C266</f>
        <v>14900000</v>
      </c>
      <c r="F6" s="28"/>
    </row>
    <row r="7" spans="1:6" ht="34.5" customHeight="1">
      <c r="A7" s="60" t="s">
        <v>456</v>
      </c>
      <c r="B7" s="46" t="s">
        <v>5867</v>
      </c>
      <c r="C7" s="104"/>
      <c r="D7" s="104">
        <v>2134495</v>
      </c>
      <c r="E7" s="110">
        <f>'WS-3'!C267</f>
        <v>7500000</v>
      </c>
    </row>
    <row r="8" spans="1:6" ht="34.5" customHeight="1">
      <c r="A8" s="60" t="s">
        <v>457</v>
      </c>
      <c r="B8" s="46" t="s">
        <v>5868</v>
      </c>
      <c r="C8" s="104">
        <v>1743113</v>
      </c>
      <c r="D8" s="104">
        <v>1982000</v>
      </c>
      <c r="E8" s="110">
        <f>'WS-3'!C268</f>
        <v>1500000</v>
      </c>
    </row>
    <row r="9" spans="1:6" ht="34.5" customHeight="1">
      <c r="A9" s="60" t="s">
        <v>458</v>
      </c>
      <c r="B9" s="46" t="s">
        <v>5869</v>
      </c>
      <c r="C9" s="104">
        <v>660000</v>
      </c>
      <c r="D9" s="104"/>
      <c r="E9" s="110">
        <f>'WS-3'!C269</f>
        <v>3500000</v>
      </c>
    </row>
    <row r="10" spans="1:6" ht="34.5" customHeight="1">
      <c r="A10" s="60" t="s">
        <v>459</v>
      </c>
      <c r="B10" s="46" t="s">
        <v>5870</v>
      </c>
      <c r="C10" s="104"/>
      <c r="D10" s="104"/>
      <c r="E10" s="110">
        <f>'WS-3'!C270</f>
        <v>4000000</v>
      </c>
    </row>
    <row r="11" spans="1:6" ht="34.5" customHeight="1">
      <c r="A11" s="60" t="s">
        <v>460</v>
      </c>
      <c r="B11" s="46" t="s">
        <v>5871</v>
      </c>
      <c r="C11" s="104">
        <v>892210</v>
      </c>
      <c r="D11" s="104">
        <v>644841</v>
      </c>
      <c r="E11" s="110">
        <f>'WS-3'!C271</f>
        <v>800000</v>
      </c>
    </row>
    <row r="12" spans="1:6" ht="34.5" customHeight="1">
      <c r="A12" s="60" t="s">
        <v>461</v>
      </c>
      <c r="B12" s="46" t="s">
        <v>5954</v>
      </c>
      <c r="C12" s="104"/>
      <c r="D12" s="104"/>
      <c r="E12" s="110">
        <f>'WS-3'!C272</f>
        <v>4000000</v>
      </c>
    </row>
    <row r="13" spans="1:6" ht="34.5" customHeight="1">
      <c r="A13" s="60" t="s">
        <v>462</v>
      </c>
      <c r="B13" s="46" t="s">
        <v>5955</v>
      </c>
      <c r="C13" s="104">
        <v>4922981</v>
      </c>
      <c r="D13" s="104">
        <v>1863063</v>
      </c>
      <c r="E13" s="110">
        <f>'WS-3'!C273</f>
        <v>1700000</v>
      </c>
    </row>
    <row r="14" spans="1:6" ht="34.5" customHeight="1">
      <c r="A14" s="60" t="s">
        <v>463</v>
      </c>
      <c r="B14" s="46" t="s">
        <v>5956</v>
      </c>
      <c r="C14" s="104">
        <v>1166350</v>
      </c>
      <c r="D14" s="104">
        <v>3835811</v>
      </c>
      <c r="E14" s="110">
        <f>'WS-3'!C274</f>
        <v>138000</v>
      </c>
    </row>
    <row r="15" spans="1:6" s="40" customFormat="1" ht="34.5" customHeight="1">
      <c r="A15" s="327" t="s">
        <v>5853</v>
      </c>
      <c r="B15" s="328"/>
      <c r="C15" s="102">
        <f>SUM(C4:C14)</f>
        <v>27855048</v>
      </c>
      <c r="D15" s="102">
        <f>SUM(D4:D14)</f>
        <v>10710210</v>
      </c>
      <c r="E15" s="102">
        <f>SUM(E4:E14)</f>
        <v>43338000</v>
      </c>
    </row>
  </sheetData>
  <sheetProtection password="D9D4" sheet="1" selectLockedCells="1"/>
  <mergeCells count="3">
    <mergeCell ref="A1:E1"/>
    <mergeCell ref="A2:E2"/>
    <mergeCell ref="A15:B15"/>
  </mergeCells>
  <printOptions horizontalCentered="1" verticalCentered="1"/>
  <pageMargins left="0.45" right="0.45" top="0.25" bottom="0.25" header="0.3" footer="0.3"/>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sheetPr filterMode="1"/>
  <dimension ref="A1:H4593"/>
  <sheetViews>
    <sheetView workbookViewId="0">
      <selection activeCell="N1144" sqref="N1144"/>
    </sheetView>
  </sheetViews>
  <sheetFormatPr defaultRowHeight="15"/>
  <cols>
    <col min="1" max="1" width="12.85546875" customWidth="1"/>
    <col min="2" max="7" width="73.7109375" hidden="1" customWidth="1"/>
    <col min="11" max="11" width="9.140625" customWidth="1"/>
  </cols>
  <sheetData>
    <row r="1" spans="1:8">
      <c r="A1" s="3" t="s">
        <v>3569</v>
      </c>
      <c r="H1" t="s">
        <v>5060</v>
      </c>
    </row>
    <row r="2" spans="1:8" hidden="1">
      <c r="A2" s="2" t="s">
        <v>3570</v>
      </c>
      <c r="H2" t="s">
        <v>4780</v>
      </c>
    </row>
    <row r="3" spans="1:8" hidden="1">
      <c r="A3" s="1" t="s">
        <v>3571</v>
      </c>
      <c r="H3" t="s">
        <v>4780</v>
      </c>
    </row>
    <row r="4" spans="1:8" hidden="1">
      <c r="A4" t="s">
        <v>3572</v>
      </c>
      <c r="H4" t="s">
        <v>5061</v>
      </c>
    </row>
    <row r="5" spans="1:8" hidden="1">
      <c r="A5" t="s">
        <v>3573</v>
      </c>
      <c r="H5" t="s">
        <v>5062</v>
      </c>
    </row>
    <row r="6" spans="1:8" hidden="1">
      <c r="A6" t="s">
        <v>3574</v>
      </c>
      <c r="H6" t="s">
        <v>5063</v>
      </c>
    </row>
    <row r="7" spans="1:8" hidden="1">
      <c r="A7" s="2" t="s">
        <v>3575</v>
      </c>
      <c r="H7" t="s">
        <v>5064</v>
      </c>
    </row>
    <row r="8" spans="1:8" hidden="1">
      <c r="A8" s="1" t="s">
        <v>3576</v>
      </c>
      <c r="H8" t="s">
        <v>5064</v>
      </c>
    </row>
    <row r="9" spans="1:8" hidden="1">
      <c r="A9" t="s">
        <v>3577</v>
      </c>
      <c r="H9" t="s">
        <v>5065</v>
      </c>
    </row>
    <row r="10" spans="1:8" hidden="1">
      <c r="A10" s="2" t="s">
        <v>3578</v>
      </c>
      <c r="H10" t="s">
        <v>4781</v>
      </c>
    </row>
    <row r="11" spans="1:8" hidden="1">
      <c r="A11" s="1" t="s">
        <v>3579</v>
      </c>
      <c r="H11" t="s">
        <v>4781</v>
      </c>
    </row>
    <row r="12" spans="1:8" hidden="1">
      <c r="A12" t="s">
        <v>3580</v>
      </c>
      <c r="H12" t="s">
        <v>5066</v>
      </c>
    </row>
    <row r="13" spans="1:8" hidden="1">
      <c r="A13" t="s">
        <v>3581</v>
      </c>
      <c r="H13" t="s">
        <v>5067</v>
      </c>
    </row>
    <row r="14" spans="1:8" hidden="1">
      <c r="A14" s="2" t="s">
        <v>3582</v>
      </c>
      <c r="H14" t="s">
        <v>4782</v>
      </c>
    </row>
    <row r="15" spans="1:8" hidden="1">
      <c r="A15" s="1" t="s">
        <v>3583</v>
      </c>
      <c r="H15" t="s">
        <v>4782</v>
      </c>
    </row>
    <row r="16" spans="1:8" hidden="1">
      <c r="A16" t="s">
        <v>3584</v>
      </c>
      <c r="H16" t="s">
        <v>4782</v>
      </c>
    </row>
    <row r="17" spans="1:8" hidden="1">
      <c r="A17" s="2" t="s">
        <v>3585</v>
      </c>
      <c r="H17" t="s">
        <v>5068</v>
      </c>
    </row>
    <row r="18" spans="1:8" hidden="1">
      <c r="A18" s="1" t="s">
        <v>3586</v>
      </c>
      <c r="H18" t="s">
        <v>5068</v>
      </c>
    </row>
    <row r="19" spans="1:8" hidden="1">
      <c r="A19" t="s">
        <v>3587</v>
      </c>
      <c r="H19" t="s">
        <v>5068</v>
      </c>
    </row>
    <row r="20" spans="1:8" hidden="1">
      <c r="A20" t="s">
        <v>3588</v>
      </c>
      <c r="H20" t="s">
        <v>5069</v>
      </c>
    </row>
    <row r="21" spans="1:8" hidden="1">
      <c r="A21" s="2" t="s">
        <v>3589</v>
      </c>
      <c r="H21" t="s">
        <v>5070</v>
      </c>
    </row>
    <row r="22" spans="1:8" hidden="1">
      <c r="A22" s="1" t="s">
        <v>3590</v>
      </c>
      <c r="H22" t="s">
        <v>5070</v>
      </c>
    </row>
    <row r="23" spans="1:8" hidden="1">
      <c r="A23" t="s">
        <v>3591</v>
      </c>
      <c r="H23" t="s">
        <v>5070</v>
      </c>
    </row>
    <row r="24" spans="1:8" hidden="1">
      <c r="A24" s="2" t="s">
        <v>3592</v>
      </c>
      <c r="H24" t="s">
        <v>5071</v>
      </c>
    </row>
    <row r="25" spans="1:8" hidden="1">
      <c r="A25" s="1" t="s">
        <v>3593</v>
      </c>
      <c r="H25" t="s">
        <v>5072</v>
      </c>
    </row>
    <row r="26" spans="1:8" hidden="1">
      <c r="A26" t="s">
        <v>3594</v>
      </c>
      <c r="H26" t="s">
        <v>5073</v>
      </c>
    </row>
    <row r="27" spans="1:8" hidden="1">
      <c r="A27" s="2" t="s">
        <v>3595</v>
      </c>
      <c r="H27" t="s">
        <v>5074</v>
      </c>
    </row>
    <row r="28" spans="1:8" hidden="1">
      <c r="A28" s="1" t="s">
        <v>3596</v>
      </c>
      <c r="H28" t="s">
        <v>5075</v>
      </c>
    </row>
    <row r="29" spans="1:8" hidden="1">
      <c r="A29" t="s">
        <v>3597</v>
      </c>
      <c r="H29" t="s">
        <v>5076</v>
      </c>
    </row>
    <row r="30" spans="1:8" hidden="1">
      <c r="A30" s="2" t="s">
        <v>3598</v>
      </c>
      <c r="H30" t="s">
        <v>5077</v>
      </c>
    </row>
    <row r="31" spans="1:8" hidden="1">
      <c r="A31" s="1" t="s">
        <v>3599</v>
      </c>
      <c r="H31" t="s">
        <v>5077</v>
      </c>
    </row>
    <row r="32" spans="1:8" hidden="1">
      <c r="A32" t="s">
        <v>3601</v>
      </c>
      <c r="H32" t="s">
        <v>5079</v>
      </c>
    </row>
    <row r="33" spans="1:8" hidden="1">
      <c r="A33" t="s">
        <v>3602</v>
      </c>
      <c r="H33" t="s">
        <v>5080</v>
      </c>
    </row>
    <row r="34" spans="1:8" hidden="1">
      <c r="A34" t="s">
        <v>3603</v>
      </c>
      <c r="H34" t="s">
        <v>5081</v>
      </c>
    </row>
    <row r="35" spans="1:8" hidden="1">
      <c r="A35" t="s">
        <v>3604</v>
      </c>
      <c r="H35" t="s">
        <v>5082</v>
      </c>
    </row>
    <row r="36" spans="1:8" hidden="1">
      <c r="A36" t="s">
        <v>3605</v>
      </c>
      <c r="H36" t="s">
        <v>5083</v>
      </c>
    </row>
    <row r="37" spans="1:8" hidden="1">
      <c r="A37" t="s">
        <v>3606</v>
      </c>
      <c r="H37" t="s">
        <v>5084</v>
      </c>
    </row>
    <row r="38" spans="1:8" hidden="1">
      <c r="A38" t="s">
        <v>3607</v>
      </c>
      <c r="H38" t="s">
        <v>5085</v>
      </c>
    </row>
    <row r="39" spans="1:8" hidden="1">
      <c r="A39" t="s">
        <v>3608</v>
      </c>
      <c r="H39" t="s">
        <v>5086</v>
      </c>
    </row>
    <row r="40" spans="1:8" hidden="1">
      <c r="A40" t="s">
        <v>3609</v>
      </c>
      <c r="H40" t="s">
        <v>5087</v>
      </c>
    </row>
    <row r="41" spans="1:8" hidden="1">
      <c r="A41" t="s">
        <v>3609</v>
      </c>
      <c r="H41" t="s">
        <v>5087</v>
      </c>
    </row>
    <row r="42" spans="1:8">
      <c r="A42" s="3" t="s">
        <v>3610</v>
      </c>
      <c r="H42" t="s">
        <v>5088</v>
      </c>
    </row>
    <row r="43" spans="1:8" hidden="1">
      <c r="A43" s="2" t="s">
        <v>4794</v>
      </c>
    </row>
    <row r="44" spans="1:8" hidden="1">
      <c r="A44" s="1" t="s">
        <v>4795</v>
      </c>
    </row>
    <row r="45" spans="1:8" hidden="1">
      <c r="A45" t="s">
        <v>4797</v>
      </c>
    </row>
    <row r="46" spans="1:8" hidden="1">
      <c r="A46" t="s">
        <v>3614</v>
      </c>
      <c r="H46" t="s">
        <v>5094</v>
      </c>
    </row>
    <row r="47" spans="1:8" hidden="1">
      <c r="A47" t="s">
        <v>3615</v>
      </c>
      <c r="H47" t="s">
        <v>5095</v>
      </c>
    </row>
    <row r="48" spans="1:8" hidden="1">
      <c r="A48" s="2" t="s">
        <v>3616</v>
      </c>
      <c r="H48" t="s">
        <v>5096</v>
      </c>
    </row>
    <row r="49" spans="1:8" hidden="1">
      <c r="A49" s="1" t="s">
        <v>3617</v>
      </c>
      <c r="H49" t="s">
        <v>5096</v>
      </c>
    </row>
    <row r="50" spans="1:8" hidden="1">
      <c r="A50" t="s">
        <v>3618</v>
      </c>
      <c r="H50" t="s">
        <v>5097</v>
      </c>
    </row>
    <row r="51" spans="1:8" hidden="1">
      <c r="A51" t="s">
        <v>3619</v>
      </c>
      <c r="H51" t="s">
        <v>5098</v>
      </c>
    </row>
    <row r="52" spans="1:8" hidden="1">
      <c r="A52" s="2" t="s">
        <v>3620</v>
      </c>
      <c r="H52" t="s">
        <v>5099</v>
      </c>
    </row>
    <row r="53" spans="1:8" hidden="1">
      <c r="A53" s="1" t="s">
        <v>3621</v>
      </c>
      <c r="H53" t="s">
        <v>5099</v>
      </c>
    </row>
    <row r="54" spans="1:8" hidden="1">
      <c r="A54" t="s">
        <v>3622</v>
      </c>
      <c r="H54" t="s">
        <v>5099</v>
      </c>
    </row>
    <row r="55" spans="1:8">
      <c r="A55" s="3" t="s">
        <v>3623</v>
      </c>
      <c r="H55" t="s">
        <v>5100</v>
      </c>
    </row>
    <row r="56" spans="1:8" hidden="1">
      <c r="A56" s="2" t="s">
        <v>3624</v>
      </c>
      <c r="H56" t="s">
        <v>5101</v>
      </c>
    </row>
    <row r="57" spans="1:8" hidden="1">
      <c r="A57" s="1" t="s">
        <v>3625</v>
      </c>
      <c r="H57" t="s">
        <v>5101</v>
      </c>
    </row>
    <row r="58" spans="1:8" hidden="1">
      <c r="A58" t="s">
        <v>3626</v>
      </c>
      <c r="H58" t="s">
        <v>5102</v>
      </c>
    </row>
    <row r="59" spans="1:8" hidden="1">
      <c r="A59" t="s">
        <v>3627</v>
      </c>
      <c r="H59" t="s">
        <v>5103</v>
      </c>
    </row>
    <row r="60" spans="1:8" hidden="1">
      <c r="A60" s="2" t="s">
        <v>3628</v>
      </c>
      <c r="H60" t="s">
        <v>5104</v>
      </c>
    </row>
    <row r="61" spans="1:8" hidden="1">
      <c r="A61" s="1" t="s">
        <v>3629</v>
      </c>
      <c r="H61" t="s">
        <v>5104</v>
      </c>
    </row>
    <row r="62" spans="1:8" hidden="1">
      <c r="A62" t="s">
        <v>3630</v>
      </c>
      <c r="H62" t="s">
        <v>5104</v>
      </c>
    </row>
    <row r="63" spans="1:8" hidden="1">
      <c r="A63" s="2" t="s">
        <v>3631</v>
      </c>
      <c r="H63" t="s">
        <v>5106</v>
      </c>
    </row>
    <row r="64" spans="1:8" hidden="1">
      <c r="A64" s="1" t="s">
        <v>3632</v>
      </c>
      <c r="H64" t="s">
        <v>5106</v>
      </c>
    </row>
    <row r="65" spans="1:8" hidden="1">
      <c r="A65" t="s">
        <v>3633</v>
      </c>
      <c r="H65" t="s">
        <v>5106</v>
      </c>
    </row>
    <row r="66" spans="1:8" hidden="1">
      <c r="A66" s="2" t="s">
        <v>3634</v>
      </c>
      <c r="H66" t="s">
        <v>5107</v>
      </c>
    </row>
    <row r="67" spans="1:8" hidden="1">
      <c r="A67" s="1" t="s">
        <v>3635</v>
      </c>
      <c r="H67" t="s">
        <v>5107</v>
      </c>
    </row>
    <row r="68" spans="1:8" hidden="1">
      <c r="A68" t="s">
        <v>3636</v>
      </c>
      <c r="H68" t="s">
        <v>5107</v>
      </c>
    </row>
    <row r="69" spans="1:8" hidden="1">
      <c r="A69" s="2" t="s">
        <v>3637</v>
      </c>
      <c r="H69" t="s">
        <v>5108</v>
      </c>
    </row>
    <row r="70" spans="1:8" hidden="1">
      <c r="A70" s="1" t="s">
        <v>3638</v>
      </c>
      <c r="H70" t="s">
        <v>5108</v>
      </c>
    </row>
    <row r="71" spans="1:8" hidden="1">
      <c r="A71" t="s">
        <v>3639</v>
      </c>
      <c r="H71" t="s">
        <v>5109</v>
      </c>
    </row>
    <row r="72" spans="1:8" hidden="1">
      <c r="A72" t="s">
        <v>3640</v>
      </c>
      <c r="H72" t="s">
        <v>5108</v>
      </c>
    </row>
    <row r="73" spans="1:8" hidden="1">
      <c r="A73" s="2" t="s">
        <v>3641</v>
      </c>
      <c r="H73" t="s">
        <v>5110</v>
      </c>
    </row>
    <row r="74" spans="1:8" hidden="1">
      <c r="A74" s="1" t="s">
        <v>3642</v>
      </c>
      <c r="H74" t="s">
        <v>5110</v>
      </c>
    </row>
    <row r="75" spans="1:8" hidden="1">
      <c r="A75" t="s">
        <v>3643</v>
      </c>
      <c r="H75" t="s">
        <v>5111</v>
      </c>
    </row>
    <row r="76" spans="1:8" hidden="1">
      <c r="A76" t="s">
        <v>3644</v>
      </c>
      <c r="H76" t="s">
        <v>5112</v>
      </c>
    </row>
    <row r="77" spans="1:8" hidden="1">
      <c r="A77" t="s">
        <v>3645</v>
      </c>
      <c r="H77" t="s">
        <v>5113</v>
      </c>
    </row>
    <row r="78" spans="1:8" hidden="1">
      <c r="A78" t="s">
        <v>3646</v>
      </c>
      <c r="H78" t="s">
        <v>5114</v>
      </c>
    </row>
    <row r="79" spans="1:8" hidden="1">
      <c r="A79" t="s">
        <v>3647</v>
      </c>
      <c r="H79" t="s">
        <v>5115</v>
      </c>
    </row>
    <row r="80" spans="1:8" hidden="1">
      <c r="A80" t="s">
        <v>3648</v>
      </c>
      <c r="H80" t="s">
        <v>5116</v>
      </c>
    </row>
    <row r="81" spans="1:8">
      <c r="A81" s="3" t="s">
        <v>3649</v>
      </c>
      <c r="H81" t="s">
        <v>5117</v>
      </c>
    </row>
    <row r="82" spans="1:8" hidden="1">
      <c r="A82" s="2" t="s">
        <v>3650</v>
      </c>
      <c r="H82" t="s">
        <v>5118</v>
      </c>
    </row>
    <row r="83" spans="1:8" hidden="1">
      <c r="A83" s="1" t="s">
        <v>3651</v>
      </c>
      <c r="H83" t="s">
        <v>5118</v>
      </c>
    </row>
    <row r="84" spans="1:8" hidden="1">
      <c r="A84" t="s">
        <v>3652</v>
      </c>
      <c r="H84" t="s">
        <v>5119</v>
      </c>
    </row>
    <row r="85" spans="1:8" hidden="1">
      <c r="A85" t="s">
        <v>3653</v>
      </c>
      <c r="H85" t="s">
        <v>5120</v>
      </c>
    </row>
    <row r="86" spans="1:8" hidden="1">
      <c r="A86" t="s">
        <v>3654</v>
      </c>
      <c r="H86" t="s">
        <v>5121</v>
      </c>
    </row>
    <row r="87" spans="1:8" hidden="1">
      <c r="A87" t="s">
        <v>3655</v>
      </c>
      <c r="H87" t="s">
        <v>5122</v>
      </c>
    </row>
    <row r="88" spans="1:8" hidden="1">
      <c r="A88" t="s">
        <v>3656</v>
      </c>
      <c r="H88" t="s">
        <v>5123</v>
      </c>
    </row>
    <row r="89" spans="1:8" hidden="1">
      <c r="A89" s="2" t="s">
        <v>3657</v>
      </c>
      <c r="H89" t="s">
        <v>5124</v>
      </c>
    </row>
    <row r="90" spans="1:8" hidden="1">
      <c r="A90" s="1" t="s">
        <v>3658</v>
      </c>
      <c r="H90" t="s">
        <v>5124</v>
      </c>
    </row>
    <row r="91" spans="1:8" hidden="1">
      <c r="A91" t="s">
        <v>3659</v>
      </c>
      <c r="H91" t="s">
        <v>5125</v>
      </c>
    </row>
    <row r="92" spans="1:8" hidden="1">
      <c r="A92" t="s">
        <v>3660</v>
      </c>
      <c r="H92" t="s">
        <v>5126</v>
      </c>
    </row>
    <row r="93" spans="1:8" hidden="1">
      <c r="A93" t="s">
        <v>3661</v>
      </c>
      <c r="H93" t="s">
        <v>5127</v>
      </c>
    </row>
    <row r="94" spans="1:8" hidden="1">
      <c r="A94" t="s">
        <v>3662</v>
      </c>
      <c r="H94" t="s">
        <v>5128</v>
      </c>
    </row>
    <row r="95" spans="1:8" hidden="1">
      <c r="A95" t="s">
        <v>3663</v>
      </c>
      <c r="H95" t="s">
        <v>5130</v>
      </c>
    </row>
    <row r="96" spans="1:8" hidden="1">
      <c r="A96" t="s">
        <v>3664</v>
      </c>
      <c r="H96" t="s">
        <v>5131</v>
      </c>
    </row>
    <row r="97" spans="1:8" hidden="1">
      <c r="A97" t="s">
        <v>3665</v>
      </c>
      <c r="H97" t="s">
        <v>5132</v>
      </c>
    </row>
    <row r="98" spans="1:8" hidden="1">
      <c r="A98" t="s">
        <v>3666</v>
      </c>
      <c r="H98" t="s">
        <v>5133</v>
      </c>
    </row>
    <row r="99" spans="1:8" hidden="1">
      <c r="A99" t="s">
        <v>3667</v>
      </c>
      <c r="H99" t="s">
        <v>5134</v>
      </c>
    </row>
    <row r="100" spans="1:8" hidden="1">
      <c r="A100" t="s">
        <v>3669</v>
      </c>
      <c r="H100" t="s">
        <v>5136</v>
      </c>
    </row>
    <row r="101" spans="1:8" hidden="1">
      <c r="A101" t="s">
        <v>3668</v>
      </c>
      <c r="H101" t="s">
        <v>5135</v>
      </c>
    </row>
    <row r="102" spans="1:8" hidden="1">
      <c r="A102" s="2" t="s">
        <v>3670</v>
      </c>
      <c r="H102" t="s">
        <v>5137</v>
      </c>
    </row>
    <row r="103" spans="1:8" hidden="1">
      <c r="A103" s="1" t="s">
        <v>3671</v>
      </c>
      <c r="H103" t="s">
        <v>5137</v>
      </c>
    </row>
    <row r="104" spans="1:8" hidden="1">
      <c r="A104" s="1" t="s">
        <v>3671</v>
      </c>
      <c r="H104" t="s">
        <v>5137</v>
      </c>
    </row>
    <row r="105" spans="1:8" hidden="1">
      <c r="A105" t="s">
        <v>3672</v>
      </c>
      <c r="H105" t="s">
        <v>5138</v>
      </c>
    </row>
    <row r="106" spans="1:8" hidden="1">
      <c r="A106" t="s">
        <v>3673</v>
      </c>
      <c r="H106" t="s">
        <v>5139</v>
      </c>
    </row>
    <row r="107" spans="1:8" hidden="1">
      <c r="A107" t="s">
        <v>3674</v>
      </c>
      <c r="H107" t="s">
        <v>5140</v>
      </c>
    </row>
    <row r="108" spans="1:8" hidden="1">
      <c r="A108" t="s">
        <v>2544</v>
      </c>
      <c r="H108" t="s">
        <v>3277</v>
      </c>
    </row>
    <row r="109" spans="1:8" hidden="1">
      <c r="A109" t="s">
        <v>3675</v>
      </c>
      <c r="H109" t="s">
        <v>5141</v>
      </c>
    </row>
    <row r="110" spans="1:8" hidden="1">
      <c r="A110" s="2" t="s">
        <v>3676</v>
      </c>
      <c r="H110" t="s">
        <v>5142</v>
      </c>
    </row>
    <row r="111" spans="1:8" hidden="1">
      <c r="A111" s="1" t="s">
        <v>3677</v>
      </c>
      <c r="H111" t="s">
        <v>5142</v>
      </c>
    </row>
    <row r="112" spans="1:8" hidden="1">
      <c r="A112" t="s">
        <v>3678</v>
      </c>
      <c r="H112" t="s">
        <v>5143</v>
      </c>
    </row>
    <row r="113" spans="1:8" hidden="1">
      <c r="A113" t="s">
        <v>3679</v>
      </c>
      <c r="H113" t="s">
        <v>5144</v>
      </c>
    </row>
    <row r="114" spans="1:8" hidden="1">
      <c r="A114" t="s">
        <v>3680</v>
      </c>
      <c r="H114" t="s">
        <v>5145</v>
      </c>
    </row>
    <row r="115" spans="1:8" hidden="1">
      <c r="A115" t="s">
        <v>3681</v>
      </c>
      <c r="H115" t="s">
        <v>5146</v>
      </c>
    </row>
    <row r="116" spans="1:8" hidden="1">
      <c r="A116" t="s">
        <v>3683</v>
      </c>
      <c r="H116" t="s">
        <v>5148</v>
      </c>
    </row>
    <row r="117" spans="1:8" hidden="1">
      <c r="A117" t="s">
        <v>3682</v>
      </c>
      <c r="H117" t="s">
        <v>5147</v>
      </c>
    </row>
    <row r="118" spans="1:8" hidden="1">
      <c r="A118" s="2" t="s">
        <v>3684</v>
      </c>
      <c r="H118" t="s">
        <v>5149</v>
      </c>
    </row>
    <row r="119" spans="1:8" hidden="1">
      <c r="A119" s="1" t="s">
        <v>3685</v>
      </c>
      <c r="H119" t="s">
        <v>5149</v>
      </c>
    </row>
    <row r="120" spans="1:8" hidden="1">
      <c r="A120" s="1" t="s">
        <v>3685</v>
      </c>
      <c r="H120" t="s">
        <v>5149</v>
      </c>
    </row>
    <row r="121" spans="1:8" hidden="1">
      <c r="A121" t="s">
        <v>3686</v>
      </c>
      <c r="H121" t="s">
        <v>5150</v>
      </c>
    </row>
    <row r="122" spans="1:8" hidden="1">
      <c r="A122" t="s">
        <v>3687</v>
      </c>
      <c r="H122" t="s">
        <v>5151</v>
      </c>
    </row>
    <row r="123" spans="1:8" hidden="1">
      <c r="A123" t="s">
        <v>3688</v>
      </c>
      <c r="H123" t="s">
        <v>5152</v>
      </c>
    </row>
    <row r="124" spans="1:8" hidden="1">
      <c r="A124" t="s">
        <v>3689</v>
      </c>
      <c r="H124" t="s">
        <v>5153</v>
      </c>
    </row>
    <row r="125" spans="1:8" hidden="1">
      <c r="A125" t="s">
        <v>3690</v>
      </c>
      <c r="H125" t="s">
        <v>5154</v>
      </c>
    </row>
    <row r="126" spans="1:8" hidden="1">
      <c r="A126" t="s">
        <v>3691</v>
      </c>
      <c r="H126" t="s">
        <v>5155</v>
      </c>
    </row>
    <row r="127" spans="1:8" hidden="1">
      <c r="A127" t="s">
        <v>3692</v>
      </c>
      <c r="H127" t="s">
        <v>5156</v>
      </c>
    </row>
    <row r="128" spans="1:8" hidden="1">
      <c r="A128" t="s">
        <v>3693</v>
      </c>
      <c r="H128" t="s">
        <v>5157</v>
      </c>
    </row>
    <row r="129" spans="1:8" hidden="1">
      <c r="A129" t="s">
        <v>2545</v>
      </c>
      <c r="H129" t="s">
        <v>3278</v>
      </c>
    </row>
    <row r="130" spans="1:8" hidden="1">
      <c r="A130" t="s">
        <v>3695</v>
      </c>
      <c r="H130" t="s">
        <v>5160</v>
      </c>
    </row>
    <row r="131" spans="1:8" hidden="1">
      <c r="A131" t="s">
        <v>3694</v>
      </c>
      <c r="H131" t="s">
        <v>5158</v>
      </c>
    </row>
    <row r="132" spans="1:8" hidden="1">
      <c r="A132" s="2" t="s">
        <v>3696</v>
      </c>
      <c r="H132" t="s">
        <v>5161</v>
      </c>
    </row>
    <row r="133" spans="1:8" hidden="1">
      <c r="A133" s="1" t="s">
        <v>3697</v>
      </c>
      <c r="H133" t="s">
        <v>5161</v>
      </c>
    </row>
    <row r="134" spans="1:8" hidden="1">
      <c r="A134" t="s">
        <v>3698</v>
      </c>
      <c r="H134" t="s">
        <v>5162</v>
      </c>
    </row>
    <row r="135" spans="1:8" hidden="1">
      <c r="A135" t="s">
        <v>3699</v>
      </c>
      <c r="H135" t="s">
        <v>5163</v>
      </c>
    </row>
    <row r="136" spans="1:8" hidden="1">
      <c r="A136" t="s">
        <v>3700</v>
      </c>
      <c r="H136" t="s">
        <v>5164</v>
      </c>
    </row>
    <row r="137" spans="1:8" hidden="1">
      <c r="A137" t="s">
        <v>3701</v>
      </c>
      <c r="H137" t="s">
        <v>5165</v>
      </c>
    </row>
    <row r="138" spans="1:8" hidden="1">
      <c r="A138" t="s">
        <v>3702</v>
      </c>
      <c r="H138" t="s">
        <v>5166</v>
      </c>
    </row>
    <row r="139" spans="1:8" hidden="1">
      <c r="A139" t="s">
        <v>3703</v>
      </c>
      <c r="H139" t="s">
        <v>5167</v>
      </c>
    </row>
    <row r="140" spans="1:8" hidden="1">
      <c r="A140" t="s">
        <v>3704</v>
      </c>
      <c r="H140" t="s">
        <v>5168</v>
      </c>
    </row>
    <row r="141" spans="1:8" hidden="1">
      <c r="A141" t="s">
        <v>3705</v>
      </c>
      <c r="H141" t="s">
        <v>5169</v>
      </c>
    </row>
    <row r="142" spans="1:8" hidden="1">
      <c r="A142" t="s">
        <v>3706</v>
      </c>
      <c r="H142" t="s">
        <v>5170</v>
      </c>
    </row>
    <row r="143" spans="1:8" hidden="1">
      <c r="A143" t="s">
        <v>3707</v>
      </c>
      <c r="H143" t="s">
        <v>5171</v>
      </c>
    </row>
    <row r="144" spans="1:8" hidden="1">
      <c r="A144" s="2" t="s">
        <v>3708</v>
      </c>
      <c r="H144" t="s">
        <v>5172</v>
      </c>
    </row>
    <row r="145" spans="1:8" hidden="1">
      <c r="A145" s="1" t="s">
        <v>3709</v>
      </c>
      <c r="H145" t="s">
        <v>5172</v>
      </c>
    </row>
    <row r="146" spans="1:8" hidden="1">
      <c r="A146" t="s">
        <v>3710</v>
      </c>
      <c r="H146" t="s">
        <v>5173</v>
      </c>
    </row>
    <row r="147" spans="1:8" hidden="1">
      <c r="A147" t="s">
        <v>3711</v>
      </c>
      <c r="H147" t="s">
        <v>5174</v>
      </c>
    </row>
    <row r="148" spans="1:8" hidden="1">
      <c r="A148" t="s">
        <v>3712</v>
      </c>
      <c r="H148" t="s">
        <v>5175</v>
      </c>
    </row>
    <row r="149" spans="1:8" hidden="1">
      <c r="A149" t="s">
        <v>3713</v>
      </c>
      <c r="H149" t="s">
        <v>5176</v>
      </c>
    </row>
    <row r="150" spans="1:8" hidden="1">
      <c r="A150" t="s">
        <v>3714</v>
      </c>
      <c r="H150" t="s">
        <v>5177</v>
      </c>
    </row>
    <row r="151" spans="1:8" hidden="1">
      <c r="A151" t="s">
        <v>3715</v>
      </c>
      <c r="H151" t="s">
        <v>5178</v>
      </c>
    </row>
    <row r="152" spans="1:8" hidden="1">
      <c r="A152" t="s">
        <v>3716</v>
      </c>
      <c r="H152" t="s">
        <v>5179</v>
      </c>
    </row>
    <row r="153" spans="1:8" hidden="1">
      <c r="A153" t="s">
        <v>3717</v>
      </c>
      <c r="H153" t="s">
        <v>5180</v>
      </c>
    </row>
    <row r="154" spans="1:8" hidden="1">
      <c r="A154" t="s">
        <v>3718</v>
      </c>
      <c r="H154" t="s">
        <v>5181</v>
      </c>
    </row>
    <row r="155" spans="1:8" hidden="1">
      <c r="A155" t="s">
        <v>3719</v>
      </c>
      <c r="H155" t="s">
        <v>5182</v>
      </c>
    </row>
    <row r="156" spans="1:8" hidden="1">
      <c r="A156" t="s">
        <v>3720</v>
      </c>
      <c r="H156" t="s">
        <v>5183</v>
      </c>
    </row>
    <row r="157" spans="1:8" hidden="1">
      <c r="A157" t="s">
        <v>3721</v>
      </c>
      <c r="H157" t="s">
        <v>5184</v>
      </c>
    </row>
    <row r="158" spans="1:8" hidden="1">
      <c r="A158" t="s">
        <v>3722</v>
      </c>
      <c r="H158" t="s">
        <v>5185</v>
      </c>
    </row>
    <row r="159" spans="1:8" hidden="1">
      <c r="A159" t="s">
        <v>3723</v>
      </c>
      <c r="H159" t="s">
        <v>5186</v>
      </c>
    </row>
    <row r="160" spans="1:8" hidden="1">
      <c r="A160" t="s">
        <v>3724</v>
      </c>
      <c r="H160" t="s">
        <v>5187</v>
      </c>
    </row>
    <row r="161" spans="1:8" hidden="1">
      <c r="A161" t="s">
        <v>3725</v>
      </c>
      <c r="H161" t="s">
        <v>5188</v>
      </c>
    </row>
    <row r="162" spans="1:8" hidden="1">
      <c r="A162" t="s">
        <v>3726</v>
      </c>
      <c r="H162" t="s">
        <v>5189</v>
      </c>
    </row>
    <row r="163" spans="1:8" hidden="1">
      <c r="A163" t="s">
        <v>3727</v>
      </c>
      <c r="H163" t="s">
        <v>5191</v>
      </c>
    </row>
    <row r="164" spans="1:8" hidden="1">
      <c r="A164" t="s">
        <v>3728</v>
      </c>
      <c r="H164" t="s">
        <v>5192</v>
      </c>
    </row>
    <row r="165" spans="1:8" hidden="1">
      <c r="A165" t="s">
        <v>3730</v>
      </c>
      <c r="H165" t="s">
        <v>5194</v>
      </c>
    </row>
    <row r="166" spans="1:8" hidden="1">
      <c r="A166" t="s">
        <v>3729</v>
      </c>
      <c r="H166" t="s">
        <v>5193</v>
      </c>
    </row>
    <row r="167" spans="1:8" hidden="1">
      <c r="A167" s="2" t="s">
        <v>3731</v>
      </c>
      <c r="H167" t="s">
        <v>5195</v>
      </c>
    </row>
    <row r="168" spans="1:8" hidden="1">
      <c r="A168" s="1" t="s">
        <v>3732</v>
      </c>
      <c r="H168" t="s">
        <v>5195</v>
      </c>
    </row>
    <row r="169" spans="1:8" hidden="1">
      <c r="A169" t="s">
        <v>3733</v>
      </c>
      <c r="H169" t="s">
        <v>5196</v>
      </c>
    </row>
    <row r="170" spans="1:8" hidden="1">
      <c r="A170" t="s">
        <v>3734</v>
      </c>
      <c r="H170" t="s">
        <v>5197</v>
      </c>
    </row>
    <row r="171" spans="1:8" hidden="1">
      <c r="A171" t="s">
        <v>3735</v>
      </c>
      <c r="H171" t="s">
        <v>5198</v>
      </c>
    </row>
    <row r="172" spans="1:8" hidden="1">
      <c r="A172" t="s">
        <v>3736</v>
      </c>
      <c r="H172" t="s">
        <v>5199</v>
      </c>
    </row>
    <row r="173" spans="1:8" hidden="1">
      <c r="A173" t="s">
        <v>3737</v>
      </c>
      <c r="H173" t="s">
        <v>5200</v>
      </c>
    </row>
    <row r="174" spans="1:8" hidden="1">
      <c r="A174" t="s">
        <v>3738</v>
      </c>
      <c r="H174" t="s">
        <v>5201</v>
      </c>
    </row>
    <row r="175" spans="1:8" hidden="1">
      <c r="A175" t="s">
        <v>3739</v>
      </c>
      <c r="H175" t="s">
        <v>5202</v>
      </c>
    </row>
    <row r="176" spans="1:8" hidden="1">
      <c r="A176" s="2" t="s">
        <v>3740</v>
      </c>
      <c r="H176" t="s">
        <v>5203</v>
      </c>
    </row>
    <row r="177" spans="1:8" hidden="1">
      <c r="A177" s="1" t="s">
        <v>3741</v>
      </c>
      <c r="H177" t="s">
        <v>5204</v>
      </c>
    </row>
    <row r="178" spans="1:8" hidden="1">
      <c r="A178" t="s">
        <v>3742</v>
      </c>
      <c r="H178" t="s">
        <v>5205</v>
      </c>
    </row>
    <row r="179" spans="1:8" hidden="1">
      <c r="A179" t="s">
        <v>3743</v>
      </c>
      <c r="H179" t="s">
        <v>5206</v>
      </c>
    </row>
    <row r="180" spans="1:8" hidden="1">
      <c r="A180" s="1" t="s">
        <v>3744</v>
      </c>
      <c r="H180" t="s">
        <v>5207</v>
      </c>
    </row>
    <row r="181" spans="1:8" hidden="1">
      <c r="A181" s="1" t="s">
        <v>3744</v>
      </c>
      <c r="H181" t="s">
        <v>5207</v>
      </c>
    </row>
    <row r="182" spans="1:8" hidden="1">
      <c r="A182" t="s">
        <v>3745</v>
      </c>
      <c r="H182" t="s">
        <v>5208</v>
      </c>
    </row>
    <row r="183" spans="1:8" hidden="1">
      <c r="A183" t="s">
        <v>3746</v>
      </c>
      <c r="H183" t="s">
        <v>5209</v>
      </c>
    </row>
    <row r="184" spans="1:8" hidden="1">
      <c r="A184" t="s">
        <v>3747</v>
      </c>
      <c r="H184" t="s">
        <v>5210</v>
      </c>
    </row>
    <row r="185" spans="1:8">
      <c r="A185" s="3" t="s">
        <v>3748</v>
      </c>
      <c r="H185" t="s">
        <v>5211</v>
      </c>
    </row>
    <row r="186" spans="1:8" hidden="1">
      <c r="A186" s="2" t="s">
        <v>3749</v>
      </c>
      <c r="H186" t="s">
        <v>5212</v>
      </c>
    </row>
    <row r="187" spans="1:8" hidden="1">
      <c r="A187" s="1" t="s">
        <v>3750</v>
      </c>
      <c r="H187" t="s">
        <v>5212</v>
      </c>
    </row>
    <row r="188" spans="1:8" hidden="1">
      <c r="A188" t="s">
        <v>3751</v>
      </c>
      <c r="H188" t="s">
        <v>5213</v>
      </c>
    </row>
    <row r="189" spans="1:8" hidden="1">
      <c r="A189" t="s">
        <v>3752</v>
      </c>
      <c r="H189" t="s">
        <v>5214</v>
      </c>
    </row>
    <row r="190" spans="1:8" hidden="1">
      <c r="A190" t="s">
        <v>3753</v>
      </c>
      <c r="H190" t="s">
        <v>5215</v>
      </c>
    </row>
    <row r="191" spans="1:8" hidden="1">
      <c r="A191" t="s">
        <v>3754</v>
      </c>
      <c r="H191" t="s">
        <v>5216</v>
      </c>
    </row>
    <row r="192" spans="1:8" hidden="1">
      <c r="A192" t="s">
        <v>3755</v>
      </c>
      <c r="H192" t="s">
        <v>5217</v>
      </c>
    </row>
    <row r="193" spans="1:8" hidden="1">
      <c r="A193" t="s">
        <v>3756</v>
      </c>
      <c r="H193" t="s">
        <v>5218</v>
      </c>
    </row>
    <row r="194" spans="1:8" hidden="1">
      <c r="A194" t="s">
        <v>3757</v>
      </c>
      <c r="H194" t="s">
        <v>5219</v>
      </c>
    </row>
    <row r="195" spans="1:8" hidden="1">
      <c r="A195" t="s">
        <v>3758</v>
      </c>
      <c r="H195" t="s">
        <v>5221</v>
      </c>
    </row>
    <row r="196" spans="1:8" hidden="1">
      <c r="A196" t="s">
        <v>3759</v>
      </c>
      <c r="H196" t="s">
        <v>5222</v>
      </c>
    </row>
    <row r="197" spans="1:8" hidden="1">
      <c r="A197" t="s">
        <v>3760</v>
      </c>
      <c r="H197" t="s">
        <v>5223</v>
      </c>
    </row>
    <row r="198" spans="1:8" hidden="1">
      <c r="A198" t="s">
        <v>3761</v>
      </c>
      <c r="H198" t="s">
        <v>5224</v>
      </c>
    </row>
    <row r="199" spans="1:8" hidden="1">
      <c r="A199" s="2" t="s">
        <v>3762</v>
      </c>
      <c r="H199" t="s">
        <v>5225</v>
      </c>
    </row>
    <row r="200" spans="1:8" hidden="1">
      <c r="A200" s="1" t="s">
        <v>3763</v>
      </c>
      <c r="H200" t="s">
        <v>5226</v>
      </c>
    </row>
    <row r="201" spans="1:8" hidden="1">
      <c r="A201" t="s">
        <v>3764</v>
      </c>
      <c r="H201" t="s">
        <v>5227</v>
      </c>
    </row>
    <row r="202" spans="1:8" hidden="1">
      <c r="A202" t="s">
        <v>3765</v>
      </c>
      <c r="H202" t="s">
        <v>5228</v>
      </c>
    </row>
    <row r="203" spans="1:8" hidden="1">
      <c r="A203" s="2" t="s">
        <v>3766</v>
      </c>
      <c r="H203" t="s">
        <v>5229</v>
      </c>
    </row>
    <row r="204" spans="1:8" hidden="1">
      <c r="A204" s="1" t="s">
        <v>3767</v>
      </c>
      <c r="H204" t="s">
        <v>5230</v>
      </c>
    </row>
    <row r="205" spans="1:8" hidden="1">
      <c r="A205" t="s">
        <v>3768</v>
      </c>
      <c r="H205" t="s">
        <v>5231</v>
      </c>
    </row>
    <row r="206" spans="1:8" hidden="1">
      <c r="A206" t="s">
        <v>3769</v>
      </c>
      <c r="H206" t="s">
        <v>5232</v>
      </c>
    </row>
    <row r="207" spans="1:8" hidden="1">
      <c r="A207" t="s">
        <v>3770</v>
      </c>
      <c r="H207" t="s">
        <v>5233</v>
      </c>
    </row>
    <row r="208" spans="1:8" hidden="1">
      <c r="A208" t="s">
        <v>3771</v>
      </c>
      <c r="H208" t="s">
        <v>5234</v>
      </c>
    </row>
    <row r="209" spans="1:8" hidden="1">
      <c r="A209" t="s">
        <v>3772</v>
      </c>
      <c r="H209" t="s">
        <v>5235</v>
      </c>
    </row>
    <row r="210" spans="1:8" hidden="1">
      <c r="A210" t="s">
        <v>3773</v>
      </c>
      <c r="H210" t="s">
        <v>5236</v>
      </c>
    </row>
    <row r="211" spans="1:8" hidden="1">
      <c r="A211" s="2" t="s">
        <v>3774</v>
      </c>
      <c r="H211" t="s">
        <v>5237</v>
      </c>
    </row>
    <row r="212" spans="1:8" hidden="1">
      <c r="A212" s="1" t="s">
        <v>3775</v>
      </c>
      <c r="H212" t="s">
        <v>5237</v>
      </c>
    </row>
    <row r="213" spans="1:8" hidden="1">
      <c r="A213" t="s">
        <v>3776</v>
      </c>
      <c r="H213" t="s">
        <v>5237</v>
      </c>
    </row>
    <row r="214" spans="1:8" hidden="1">
      <c r="A214" s="2" t="s">
        <v>3777</v>
      </c>
      <c r="H214" t="s">
        <v>5238</v>
      </c>
    </row>
    <row r="215" spans="1:8" hidden="1">
      <c r="A215" s="1" t="s">
        <v>3778</v>
      </c>
      <c r="H215" t="s">
        <v>5238</v>
      </c>
    </row>
    <row r="216" spans="1:8" hidden="1">
      <c r="A216" t="s">
        <v>3779</v>
      </c>
      <c r="H216" t="s">
        <v>5239</v>
      </c>
    </row>
    <row r="217" spans="1:8" hidden="1">
      <c r="A217" t="s">
        <v>3780</v>
      </c>
      <c r="H217" t="s">
        <v>5240</v>
      </c>
    </row>
    <row r="218" spans="1:8" hidden="1">
      <c r="A218" t="s">
        <v>3781</v>
      </c>
      <c r="H218" t="s">
        <v>5241</v>
      </c>
    </row>
    <row r="219" spans="1:8" hidden="1">
      <c r="A219" t="s">
        <v>3782</v>
      </c>
      <c r="H219" t="s">
        <v>5242</v>
      </c>
    </row>
    <row r="220" spans="1:8" hidden="1">
      <c r="A220" t="s">
        <v>3783</v>
      </c>
      <c r="H220" t="s">
        <v>5243</v>
      </c>
    </row>
    <row r="221" spans="1:8" hidden="1">
      <c r="A221" s="2" t="s">
        <v>3784</v>
      </c>
      <c r="H221" t="s">
        <v>5244</v>
      </c>
    </row>
    <row r="222" spans="1:8" hidden="1">
      <c r="A222" s="1" t="s">
        <v>3785</v>
      </c>
      <c r="H222" t="s">
        <v>5244</v>
      </c>
    </row>
    <row r="223" spans="1:8" hidden="1">
      <c r="A223" t="s">
        <v>3786</v>
      </c>
      <c r="H223" t="s">
        <v>5245</v>
      </c>
    </row>
    <row r="224" spans="1:8" hidden="1">
      <c r="A224" t="s">
        <v>3787</v>
      </c>
      <c r="H224" t="s">
        <v>5246</v>
      </c>
    </row>
    <row r="225" spans="1:8" hidden="1">
      <c r="A225" t="s">
        <v>3788</v>
      </c>
      <c r="H225" t="s">
        <v>5247</v>
      </c>
    </row>
    <row r="226" spans="1:8" hidden="1">
      <c r="A226" t="s">
        <v>3789</v>
      </c>
      <c r="H226" t="s">
        <v>5248</v>
      </c>
    </row>
    <row r="227" spans="1:8" hidden="1">
      <c r="A227" t="s">
        <v>3790</v>
      </c>
      <c r="H227" t="s">
        <v>5250</v>
      </c>
    </row>
    <row r="228" spans="1:8">
      <c r="A228" s="3" t="s">
        <v>3791</v>
      </c>
      <c r="H228" t="s">
        <v>5251</v>
      </c>
    </row>
    <row r="229" spans="1:8" hidden="1">
      <c r="A229" s="2" t="s">
        <v>3792</v>
      </c>
      <c r="H229" t="s">
        <v>5251</v>
      </c>
    </row>
    <row r="230" spans="1:8" hidden="1">
      <c r="A230" s="1" t="s">
        <v>3793</v>
      </c>
      <c r="H230" t="s">
        <v>5251</v>
      </c>
    </row>
    <row r="231" spans="1:8" hidden="1">
      <c r="A231" t="s">
        <v>3794</v>
      </c>
      <c r="H231" t="s">
        <v>5252</v>
      </c>
    </row>
    <row r="232" spans="1:8" hidden="1">
      <c r="A232" t="s">
        <v>3795</v>
      </c>
      <c r="H232" t="s">
        <v>5253</v>
      </c>
    </row>
    <row r="233" spans="1:8" hidden="1">
      <c r="A233" t="s">
        <v>3796</v>
      </c>
      <c r="H233" t="s">
        <v>5254</v>
      </c>
    </row>
    <row r="234" spans="1:8" hidden="1">
      <c r="A234" t="s">
        <v>3797</v>
      </c>
      <c r="H234" t="s">
        <v>5255</v>
      </c>
    </row>
    <row r="235" spans="1:8" hidden="1">
      <c r="A235" t="s">
        <v>3798</v>
      </c>
      <c r="H235" t="s">
        <v>5256</v>
      </c>
    </row>
    <row r="236" spans="1:8" hidden="1">
      <c r="A236" t="s">
        <v>3799</v>
      </c>
      <c r="H236" t="s">
        <v>5257</v>
      </c>
    </row>
    <row r="237" spans="1:8" hidden="1">
      <c r="A237" t="s">
        <v>3800</v>
      </c>
      <c r="H237" t="s">
        <v>5258</v>
      </c>
    </row>
    <row r="238" spans="1:8" hidden="1">
      <c r="A238" t="s">
        <v>3801</v>
      </c>
      <c r="H238" t="s">
        <v>5259</v>
      </c>
    </row>
    <row r="239" spans="1:8" hidden="1">
      <c r="A239" t="s">
        <v>3802</v>
      </c>
      <c r="H239" t="s">
        <v>5260</v>
      </c>
    </row>
    <row r="240" spans="1:8" hidden="1">
      <c r="A240" t="s">
        <v>3803</v>
      </c>
      <c r="H240" t="s">
        <v>5261</v>
      </c>
    </row>
    <row r="241" spans="1:8" hidden="1">
      <c r="A241" t="s">
        <v>3804</v>
      </c>
      <c r="H241" t="s">
        <v>5262</v>
      </c>
    </row>
    <row r="242" spans="1:8" hidden="1">
      <c r="A242" t="s">
        <v>3805</v>
      </c>
      <c r="H242" t="s">
        <v>5263</v>
      </c>
    </row>
    <row r="243" spans="1:8" hidden="1">
      <c r="A243" t="s">
        <v>3806</v>
      </c>
      <c r="H243" t="s">
        <v>5264</v>
      </c>
    </row>
    <row r="244" spans="1:8" hidden="1">
      <c r="A244" t="s">
        <v>3807</v>
      </c>
      <c r="H244" t="s">
        <v>5265</v>
      </c>
    </row>
    <row r="245" spans="1:8" hidden="1">
      <c r="A245" t="s">
        <v>3808</v>
      </c>
      <c r="H245" t="s">
        <v>5266</v>
      </c>
    </row>
    <row r="246" spans="1:8" hidden="1">
      <c r="A246" t="s">
        <v>4798</v>
      </c>
    </row>
    <row r="247" spans="1:8" hidden="1">
      <c r="A247" t="s">
        <v>3811</v>
      </c>
      <c r="H247" t="s">
        <v>5269</v>
      </c>
    </row>
    <row r="248" spans="1:8">
      <c r="A248" s="3" t="s">
        <v>3812</v>
      </c>
      <c r="H248" t="s">
        <v>5270</v>
      </c>
    </row>
    <row r="249" spans="1:8" hidden="1">
      <c r="A249" s="2" t="s">
        <v>3813</v>
      </c>
      <c r="H249" t="s">
        <v>5271</v>
      </c>
    </row>
    <row r="250" spans="1:8" hidden="1">
      <c r="A250" s="1" t="s">
        <v>3814</v>
      </c>
      <c r="H250" t="s">
        <v>5272</v>
      </c>
    </row>
    <row r="251" spans="1:8" hidden="1">
      <c r="A251" t="s">
        <v>3815</v>
      </c>
      <c r="H251" t="s">
        <v>5273</v>
      </c>
    </row>
    <row r="252" spans="1:8" hidden="1">
      <c r="A252" t="s">
        <v>3816</v>
      </c>
      <c r="H252" t="s">
        <v>5274</v>
      </c>
    </row>
    <row r="253" spans="1:8" hidden="1">
      <c r="A253" t="s">
        <v>3817</v>
      </c>
      <c r="H253" t="s">
        <v>5275</v>
      </c>
    </row>
    <row r="254" spans="1:8" hidden="1">
      <c r="A254" t="s">
        <v>3818</v>
      </c>
      <c r="H254" t="s">
        <v>5276</v>
      </c>
    </row>
    <row r="255" spans="1:8" hidden="1">
      <c r="A255" s="1" t="s">
        <v>4800</v>
      </c>
    </row>
    <row r="256" spans="1:8" hidden="1">
      <c r="A256" t="s">
        <v>3820</v>
      </c>
      <c r="H256" t="s">
        <v>5278</v>
      </c>
    </row>
    <row r="257" spans="1:8" hidden="1">
      <c r="A257" t="s">
        <v>3821</v>
      </c>
      <c r="H257" t="s">
        <v>5279</v>
      </c>
    </row>
    <row r="258" spans="1:8" hidden="1">
      <c r="A258" t="s">
        <v>3822</v>
      </c>
      <c r="H258" t="s">
        <v>5281</v>
      </c>
    </row>
    <row r="259" spans="1:8" hidden="1">
      <c r="A259" t="s">
        <v>3823</v>
      </c>
      <c r="H259" t="s">
        <v>5282</v>
      </c>
    </row>
    <row r="260" spans="1:8" hidden="1">
      <c r="A260" t="s">
        <v>3824</v>
      </c>
      <c r="H260" t="s">
        <v>5283</v>
      </c>
    </row>
    <row r="261" spans="1:8" hidden="1">
      <c r="A261" t="s">
        <v>3825</v>
      </c>
      <c r="H261" t="s">
        <v>5284</v>
      </c>
    </row>
    <row r="262" spans="1:8" hidden="1">
      <c r="A262" t="s">
        <v>3826</v>
      </c>
      <c r="H262" t="s">
        <v>5285</v>
      </c>
    </row>
    <row r="263" spans="1:8" hidden="1">
      <c r="A263" t="s">
        <v>3827</v>
      </c>
      <c r="H263" t="s">
        <v>5286</v>
      </c>
    </row>
    <row r="264" spans="1:8" hidden="1">
      <c r="A264" t="s">
        <v>3828</v>
      </c>
      <c r="H264" t="s">
        <v>5287</v>
      </c>
    </row>
    <row r="265" spans="1:8" hidden="1">
      <c r="A265" t="s">
        <v>3829</v>
      </c>
      <c r="H265" t="s">
        <v>5288</v>
      </c>
    </row>
    <row r="266" spans="1:8" hidden="1">
      <c r="A266" t="s">
        <v>3830</v>
      </c>
      <c r="H266" t="s">
        <v>5289</v>
      </c>
    </row>
    <row r="267" spans="1:8" hidden="1">
      <c r="A267" t="s">
        <v>3831</v>
      </c>
      <c r="H267" t="s">
        <v>5290</v>
      </c>
    </row>
    <row r="268" spans="1:8" hidden="1">
      <c r="A268" t="s">
        <v>3832</v>
      </c>
      <c r="H268" t="s">
        <v>5291</v>
      </c>
    </row>
    <row r="269" spans="1:8" hidden="1">
      <c r="A269" t="s">
        <v>3833</v>
      </c>
      <c r="H269" t="s">
        <v>5292</v>
      </c>
    </row>
    <row r="270" spans="1:8" hidden="1">
      <c r="A270" t="s">
        <v>3834</v>
      </c>
      <c r="H270" t="s">
        <v>5293</v>
      </c>
    </row>
    <row r="271" spans="1:8" hidden="1">
      <c r="A271" t="s">
        <v>4802</v>
      </c>
    </row>
    <row r="272" spans="1:8" hidden="1">
      <c r="A272" t="s">
        <v>3835</v>
      </c>
      <c r="H272" t="s">
        <v>5295</v>
      </c>
    </row>
    <row r="273" spans="1:8" hidden="1">
      <c r="A273" s="1" t="s">
        <v>3836</v>
      </c>
      <c r="H273" t="s">
        <v>5296</v>
      </c>
    </row>
    <row r="274" spans="1:8" hidden="1">
      <c r="A274" t="s">
        <v>3837</v>
      </c>
      <c r="H274" t="s">
        <v>5297</v>
      </c>
    </row>
    <row r="275" spans="1:8" hidden="1">
      <c r="A275" t="s">
        <v>3838</v>
      </c>
      <c r="H275" t="s">
        <v>5298</v>
      </c>
    </row>
    <row r="276" spans="1:8" hidden="1">
      <c r="A276" t="s">
        <v>3839</v>
      </c>
      <c r="H276" t="s">
        <v>5299</v>
      </c>
    </row>
    <row r="277" spans="1:8" hidden="1">
      <c r="A277" t="s">
        <v>3840</v>
      </c>
      <c r="H277" t="s">
        <v>5300</v>
      </c>
    </row>
    <row r="278" spans="1:8" hidden="1">
      <c r="A278" t="s">
        <v>3841</v>
      </c>
      <c r="H278" t="s">
        <v>5301</v>
      </c>
    </row>
    <row r="279" spans="1:8" hidden="1">
      <c r="A279" t="s">
        <v>3842</v>
      </c>
      <c r="H279" t="s">
        <v>5302</v>
      </c>
    </row>
    <row r="280" spans="1:8" hidden="1">
      <c r="A280" t="s">
        <v>3843</v>
      </c>
      <c r="H280" t="s">
        <v>5303</v>
      </c>
    </row>
    <row r="281" spans="1:8" hidden="1">
      <c r="A281" t="s">
        <v>3844</v>
      </c>
      <c r="H281" t="s">
        <v>5304</v>
      </c>
    </row>
    <row r="282" spans="1:8" hidden="1">
      <c r="A282" t="s">
        <v>3845</v>
      </c>
      <c r="H282" t="s">
        <v>5305</v>
      </c>
    </row>
    <row r="283" spans="1:8" hidden="1">
      <c r="A283" t="s">
        <v>3846</v>
      </c>
      <c r="H283" t="s">
        <v>5306</v>
      </c>
    </row>
    <row r="284" spans="1:8" hidden="1">
      <c r="A284" t="s">
        <v>3847</v>
      </c>
      <c r="H284" t="s">
        <v>5307</v>
      </c>
    </row>
    <row r="285" spans="1:8" hidden="1">
      <c r="A285" t="s">
        <v>3848</v>
      </c>
      <c r="H285" t="s">
        <v>5308</v>
      </c>
    </row>
    <row r="286" spans="1:8" hidden="1">
      <c r="A286" t="s">
        <v>3849</v>
      </c>
      <c r="H286" t="s">
        <v>5309</v>
      </c>
    </row>
    <row r="287" spans="1:8" hidden="1">
      <c r="A287" t="s">
        <v>3850</v>
      </c>
      <c r="H287" t="s">
        <v>5310</v>
      </c>
    </row>
    <row r="288" spans="1:8" hidden="1">
      <c r="A288" t="s">
        <v>3851</v>
      </c>
      <c r="H288" t="s">
        <v>5311</v>
      </c>
    </row>
    <row r="289" spans="1:8" hidden="1">
      <c r="A289" t="s">
        <v>3852</v>
      </c>
      <c r="H289" t="s">
        <v>5313</v>
      </c>
    </row>
    <row r="290" spans="1:8" hidden="1">
      <c r="A290" t="s">
        <v>3853</v>
      </c>
      <c r="H290" t="s">
        <v>5314</v>
      </c>
    </row>
    <row r="291" spans="1:8" hidden="1">
      <c r="A291" t="s">
        <v>3854</v>
      </c>
      <c r="H291" t="s">
        <v>5315</v>
      </c>
    </row>
    <row r="292" spans="1:8" hidden="1">
      <c r="A292" t="s">
        <v>4803</v>
      </c>
    </row>
    <row r="293" spans="1:8" hidden="1">
      <c r="A293" t="s">
        <v>4804</v>
      </c>
    </row>
    <row r="294" spans="1:8" hidden="1">
      <c r="A294" t="s">
        <v>4806</v>
      </c>
    </row>
    <row r="295" spans="1:8" hidden="1">
      <c r="A295" t="s">
        <v>4807</v>
      </c>
    </row>
    <row r="296" spans="1:8" hidden="1">
      <c r="A296" t="s">
        <v>3857</v>
      </c>
      <c r="H296" t="s">
        <v>5322</v>
      </c>
    </row>
    <row r="297" spans="1:8" hidden="1">
      <c r="A297" t="s">
        <v>3858</v>
      </c>
      <c r="H297" t="s">
        <v>5323</v>
      </c>
    </row>
    <row r="298" spans="1:8" hidden="1">
      <c r="A298" t="s">
        <v>3859</v>
      </c>
      <c r="H298" t="s">
        <v>5324</v>
      </c>
    </row>
    <row r="299" spans="1:8" hidden="1">
      <c r="A299" t="s">
        <v>3860</v>
      </c>
      <c r="H299" t="s">
        <v>5325</v>
      </c>
    </row>
    <row r="300" spans="1:8" hidden="1">
      <c r="A300" s="1" t="s">
        <v>3861</v>
      </c>
      <c r="H300" t="s">
        <v>5326</v>
      </c>
    </row>
    <row r="301" spans="1:8" hidden="1">
      <c r="A301" t="s">
        <v>3862</v>
      </c>
      <c r="H301" t="s">
        <v>5327</v>
      </c>
    </row>
    <row r="302" spans="1:8" hidden="1">
      <c r="A302" t="s">
        <v>3863</v>
      </c>
      <c r="H302" t="s">
        <v>5328</v>
      </c>
    </row>
    <row r="303" spans="1:8" hidden="1">
      <c r="A303" s="1" t="s">
        <v>3864</v>
      </c>
      <c r="H303" t="s">
        <v>5329</v>
      </c>
    </row>
    <row r="304" spans="1:8" hidden="1">
      <c r="A304" t="s">
        <v>3865</v>
      </c>
      <c r="H304" t="s">
        <v>5329</v>
      </c>
    </row>
    <row r="305" spans="1:8" hidden="1">
      <c r="A305" s="1" t="s">
        <v>3866</v>
      </c>
      <c r="H305" t="s">
        <v>5330</v>
      </c>
    </row>
    <row r="306" spans="1:8" hidden="1">
      <c r="A306" t="s">
        <v>3867</v>
      </c>
      <c r="H306" t="s">
        <v>5331</v>
      </c>
    </row>
    <row r="307" spans="1:8" hidden="1">
      <c r="A307" t="s">
        <v>3868</v>
      </c>
      <c r="H307" t="s">
        <v>5332</v>
      </c>
    </row>
    <row r="308" spans="1:8" hidden="1">
      <c r="A308" t="s">
        <v>3869</v>
      </c>
      <c r="H308" t="s">
        <v>5333</v>
      </c>
    </row>
    <row r="309" spans="1:8" hidden="1">
      <c r="A309" t="s">
        <v>3870</v>
      </c>
      <c r="H309" t="s">
        <v>5334</v>
      </c>
    </row>
    <row r="310" spans="1:8" hidden="1">
      <c r="A310" t="s">
        <v>3871</v>
      </c>
      <c r="H310" t="s">
        <v>5335</v>
      </c>
    </row>
    <row r="311" spans="1:8" hidden="1">
      <c r="A311" t="s">
        <v>3872</v>
      </c>
      <c r="H311" t="s">
        <v>5336</v>
      </c>
    </row>
    <row r="312" spans="1:8" hidden="1">
      <c r="A312" t="s">
        <v>3873</v>
      </c>
      <c r="H312" t="s">
        <v>5337</v>
      </c>
    </row>
    <row r="313" spans="1:8" hidden="1">
      <c r="A313" t="s">
        <v>3874</v>
      </c>
      <c r="H313" t="s">
        <v>5338</v>
      </c>
    </row>
    <row r="314" spans="1:8" hidden="1">
      <c r="A314" t="s">
        <v>3875</v>
      </c>
      <c r="H314" t="s">
        <v>5339</v>
      </c>
    </row>
    <row r="315" spans="1:8" hidden="1">
      <c r="A315" t="s">
        <v>3876</v>
      </c>
      <c r="H315" t="s">
        <v>5340</v>
      </c>
    </row>
    <row r="316" spans="1:8" hidden="1">
      <c r="A316" t="s">
        <v>3877</v>
      </c>
      <c r="H316" t="s">
        <v>5341</v>
      </c>
    </row>
    <row r="317" spans="1:8" hidden="1">
      <c r="A317" t="s">
        <v>3878</v>
      </c>
      <c r="H317" t="s">
        <v>5342</v>
      </c>
    </row>
    <row r="318" spans="1:8" hidden="1">
      <c r="A318" t="s">
        <v>3879</v>
      </c>
      <c r="H318" t="s">
        <v>5343</v>
      </c>
    </row>
    <row r="319" spans="1:8" hidden="1">
      <c r="A319" t="s">
        <v>3880</v>
      </c>
      <c r="H319" t="s">
        <v>5345</v>
      </c>
    </row>
    <row r="320" spans="1:8" hidden="1">
      <c r="A320" t="s">
        <v>3881</v>
      </c>
      <c r="H320" t="s">
        <v>5346</v>
      </c>
    </row>
    <row r="321" spans="1:8" hidden="1">
      <c r="A321" t="s">
        <v>3882</v>
      </c>
      <c r="H321" t="s">
        <v>5347</v>
      </c>
    </row>
    <row r="322" spans="1:8" hidden="1">
      <c r="A322" t="s">
        <v>3883</v>
      </c>
      <c r="H322" t="s">
        <v>5348</v>
      </c>
    </row>
    <row r="323" spans="1:8" hidden="1">
      <c r="A323" t="s">
        <v>3884</v>
      </c>
      <c r="H323" t="s">
        <v>5349</v>
      </c>
    </row>
    <row r="324" spans="1:8" hidden="1">
      <c r="A324" t="s">
        <v>3885</v>
      </c>
      <c r="H324" t="s">
        <v>5350</v>
      </c>
    </row>
    <row r="325" spans="1:8" hidden="1">
      <c r="A325" t="s">
        <v>3886</v>
      </c>
      <c r="H325" t="s">
        <v>5351</v>
      </c>
    </row>
    <row r="326" spans="1:8" hidden="1">
      <c r="A326" t="s">
        <v>3887</v>
      </c>
      <c r="H326" t="s">
        <v>5352</v>
      </c>
    </row>
    <row r="327" spans="1:8" hidden="1">
      <c r="A327" t="s">
        <v>3888</v>
      </c>
      <c r="H327" t="s">
        <v>5353</v>
      </c>
    </row>
    <row r="328" spans="1:8" hidden="1">
      <c r="A328" t="s">
        <v>3889</v>
      </c>
      <c r="H328" t="s">
        <v>5354</v>
      </c>
    </row>
    <row r="329" spans="1:8" hidden="1">
      <c r="A329" t="s">
        <v>3890</v>
      </c>
      <c r="H329" t="s">
        <v>5355</v>
      </c>
    </row>
    <row r="330" spans="1:8" hidden="1">
      <c r="A330" s="1" t="s">
        <v>3891</v>
      </c>
      <c r="H330" t="s">
        <v>5356</v>
      </c>
    </row>
    <row r="331" spans="1:8" hidden="1">
      <c r="A331" t="s">
        <v>3892</v>
      </c>
      <c r="H331" t="s">
        <v>5357</v>
      </c>
    </row>
    <row r="332" spans="1:8" hidden="1">
      <c r="A332" t="s">
        <v>3893</v>
      </c>
      <c r="H332" t="s">
        <v>5358</v>
      </c>
    </row>
    <row r="333" spans="1:8" hidden="1">
      <c r="A333" t="s">
        <v>3894</v>
      </c>
      <c r="H333" t="s">
        <v>5359</v>
      </c>
    </row>
    <row r="334" spans="1:8" hidden="1">
      <c r="A334" t="s">
        <v>3895</v>
      </c>
      <c r="H334" t="s">
        <v>5360</v>
      </c>
    </row>
    <row r="335" spans="1:8" hidden="1">
      <c r="A335" t="s">
        <v>3896</v>
      </c>
      <c r="H335" t="s">
        <v>5361</v>
      </c>
    </row>
    <row r="336" spans="1:8" hidden="1">
      <c r="A336" t="s">
        <v>3897</v>
      </c>
      <c r="H336" t="s">
        <v>5362</v>
      </c>
    </row>
    <row r="337" spans="1:8" hidden="1">
      <c r="A337" t="s">
        <v>3898</v>
      </c>
      <c r="H337" t="s">
        <v>5363</v>
      </c>
    </row>
    <row r="338" spans="1:8" hidden="1">
      <c r="A338" t="s">
        <v>3899</v>
      </c>
      <c r="H338" t="s">
        <v>5364</v>
      </c>
    </row>
    <row r="339" spans="1:8" hidden="1">
      <c r="A339" t="s">
        <v>3900</v>
      </c>
      <c r="H339" t="s">
        <v>5365</v>
      </c>
    </row>
    <row r="340" spans="1:8" hidden="1">
      <c r="A340" t="s">
        <v>3901</v>
      </c>
      <c r="H340" t="s">
        <v>5366</v>
      </c>
    </row>
    <row r="341" spans="1:8" hidden="1">
      <c r="A341" t="s">
        <v>3902</v>
      </c>
      <c r="H341" t="s">
        <v>5367</v>
      </c>
    </row>
    <row r="342" spans="1:8" hidden="1">
      <c r="A342" t="s">
        <v>3903</v>
      </c>
      <c r="H342" t="s">
        <v>5368</v>
      </c>
    </row>
    <row r="343" spans="1:8" hidden="1">
      <c r="A343" t="s">
        <v>3904</v>
      </c>
      <c r="H343" t="s">
        <v>5369</v>
      </c>
    </row>
    <row r="344" spans="1:8" hidden="1">
      <c r="A344" t="s">
        <v>3906</v>
      </c>
      <c r="H344" t="s">
        <v>5007</v>
      </c>
    </row>
    <row r="345" spans="1:8" hidden="1">
      <c r="A345" t="s">
        <v>3907</v>
      </c>
      <c r="H345" t="s">
        <v>5371</v>
      </c>
    </row>
    <row r="346" spans="1:8" hidden="1">
      <c r="A346" t="s">
        <v>3905</v>
      </c>
      <c r="H346" t="s">
        <v>5370</v>
      </c>
    </row>
    <row r="347" spans="1:8" hidden="1">
      <c r="A347" s="1" t="s">
        <v>3908</v>
      </c>
      <c r="H347" t="s">
        <v>5372</v>
      </c>
    </row>
    <row r="348" spans="1:8" hidden="1">
      <c r="A348" t="s">
        <v>3909</v>
      </c>
      <c r="H348" t="s">
        <v>5373</v>
      </c>
    </row>
    <row r="349" spans="1:8" hidden="1">
      <c r="A349" t="s">
        <v>3910</v>
      </c>
      <c r="H349" t="s">
        <v>5374</v>
      </c>
    </row>
    <row r="350" spans="1:8" hidden="1">
      <c r="A350" t="s">
        <v>3911</v>
      </c>
      <c r="H350" t="s">
        <v>5375</v>
      </c>
    </row>
    <row r="351" spans="1:8" hidden="1">
      <c r="A351" t="s">
        <v>3912</v>
      </c>
      <c r="H351" t="s">
        <v>5377</v>
      </c>
    </row>
    <row r="352" spans="1:8" hidden="1">
      <c r="A352" s="2" t="s">
        <v>3913</v>
      </c>
      <c r="H352" t="s">
        <v>5378</v>
      </c>
    </row>
    <row r="353" spans="1:8" hidden="1">
      <c r="A353" s="1" t="s">
        <v>3914</v>
      </c>
      <c r="H353" t="s">
        <v>5378</v>
      </c>
    </row>
    <row r="354" spans="1:8" hidden="1">
      <c r="A354" t="s">
        <v>3915</v>
      </c>
      <c r="H354" t="s">
        <v>5378</v>
      </c>
    </row>
    <row r="355" spans="1:8" hidden="1">
      <c r="A355" s="1" t="s">
        <v>3916</v>
      </c>
      <c r="H355" t="s">
        <v>5379</v>
      </c>
    </row>
    <row r="356" spans="1:8" hidden="1">
      <c r="A356" t="s">
        <v>3917</v>
      </c>
      <c r="H356" t="s">
        <v>5380</v>
      </c>
    </row>
    <row r="357" spans="1:8" hidden="1">
      <c r="A357" t="s">
        <v>3918</v>
      </c>
      <c r="H357" t="s">
        <v>5381</v>
      </c>
    </row>
    <row r="358" spans="1:8" hidden="1">
      <c r="A358" s="2" t="s">
        <v>3919</v>
      </c>
      <c r="H358" t="s">
        <v>5382</v>
      </c>
    </row>
    <row r="359" spans="1:8" hidden="1">
      <c r="A359" s="1" t="s">
        <v>3920</v>
      </c>
      <c r="H359" t="s">
        <v>5383</v>
      </c>
    </row>
    <row r="360" spans="1:8" hidden="1">
      <c r="A360" t="s">
        <v>3921</v>
      </c>
      <c r="H360" t="s">
        <v>5384</v>
      </c>
    </row>
    <row r="361" spans="1:8" hidden="1">
      <c r="A361" t="s">
        <v>3922</v>
      </c>
      <c r="H361" t="s">
        <v>5385</v>
      </c>
    </row>
    <row r="362" spans="1:8" hidden="1">
      <c r="A362" t="s">
        <v>3923</v>
      </c>
      <c r="H362" t="s">
        <v>5386</v>
      </c>
    </row>
    <row r="363" spans="1:8" hidden="1">
      <c r="A363" t="s">
        <v>3924</v>
      </c>
      <c r="H363" t="s">
        <v>5387</v>
      </c>
    </row>
    <row r="364" spans="1:8" hidden="1">
      <c r="A364" t="s">
        <v>3925</v>
      </c>
      <c r="H364" t="s">
        <v>5388</v>
      </c>
    </row>
    <row r="365" spans="1:8" hidden="1">
      <c r="A365" s="1" t="s">
        <v>3926</v>
      </c>
      <c r="H365" t="s">
        <v>5389</v>
      </c>
    </row>
    <row r="366" spans="1:8" hidden="1">
      <c r="A366" t="s">
        <v>3927</v>
      </c>
      <c r="H366" t="s">
        <v>5390</v>
      </c>
    </row>
    <row r="367" spans="1:8" hidden="1">
      <c r="A367" t="s">
        <v>3928</v>
      </c>
      <c r="H367" t="s">
        <v>5391</v>
      </c>
    </row>
    <row r="368" spans="1:8" hidden="1">
      <c r="A368" t="s">
        <v>3929</v>
      </c>
      <c r="H368" t="s">
        <v>5392</v>
      </c>
    </row>
    <row r="369" spans="1:8" hidden="1">
      <c r="A369" t="s">
        <v>3930</v>
      </c>
      <c r="H369" t="s">
        <v>5393</v>
      </c>
    </row>
    <row r="370" spans="1:8" hidden="1">
      <c r="A370" t="s">
        <v>3931</v>
      </c>
      <c r="H370" t="s">
        <v>5394</v>
      </c>
    </row>
    <row r="371" spans="1:8" hidden="1">
      <c r="A371" t="s">
        <v>3932</v>
      </c>
      <c r="H371" t="s">
        <v>5395</v>
      </c>
    </row>
    <row r="372" spans="1:8">
      <c r="A372" s="3" t="s">
        <v>3933</v>
      </c>
      <c r="H372" t="s">
        <v>5396</v>
      </c>
    </row>
    <row r="373" spans="1:8" hidden="1">
      <c r="A373" s="2" t="s">
        <v>3934</v>
      </c>
      <c r="H373" t="s">
        <v>5397</v>
      </c>
    </row>
    <row r="374" spans="1:8" hidden="1">
      <c r="A374" s="1" t="s">
        <v>3935</v>
      </c>
      <c r="H374" t="s">
        <v>5397</v>
      </c>
    </row>
    <row r="375" spans="1:8" hidden="1">
      <c r="A375" t="s">
        <v>3936</v>
      </c>
      <c r="H375" t="s">
        <v>5398</v>
      </c>
    </row>
    <row r="376" spans="1:8" hidden="1">
      <c r="A376" t="s">
        <v>3937</v>
      </c>
      <c r="H376" t="s">
        <v>5399</v>
      </c>
    </row>
    <row r="377" spans="1:8" hidden="1">
      <c r="A377" s="2" t="s">
        <v>3938</v>
      </c>
      <c r="H377" t="s">
        <v>5400</v>
      </c>
    </row>
    <row r="378" spans="1:8" hidden="1">
      <c r="A378" s="1" t="s">
        <v>3939</v>
      </c>
      <c r="H378" t="s">
        <v>5400</v>
      </c>
    </row>
    <row r="379" spans="1:8" hidden="1">
      <c r="A379" t="s">
        <v>3940</v>
      </c>
      <c r="H379" t="s">
        <v>5401</v>
      </c>
    </row>
    <row r="380" spans="1:8" hidden="1">
      <c r="A380" t="s">
        <v>3941</v>
      </c>
      <c r="H380" t="s">
        <v>5402</v>
      </c>
    </row>
    <row r="381" spans="1:8" hidden="1">
      <c r="A381" s="2" t="s">
        <v>3942</v>
      </c>
      <c r="H381" t="s">
        <v>5403</v>
      </c>
    </row>
    <row r="382" spans="1:8" hidden="1">
      <c r="A382" s="1" t="s">
        <v>3943</v>
      </c>
      <c r="H382" t="s">
        <v>5403</v>
      </c>
    </row>
    <row r="383" spans="1:8" hidden="1">
      <c r="A383" t="s">
        <v>3944</v>
      </c>
      <c r="H383" t="s">
        <v>5403</v>
      </c>
    </row>
    <row r="384" spans="1:8" hidden="1">
      <c r="A384" s="2" t="s">
        <v>3945</v>
      </c>
      <c r="H384" t="s">
        <v>5405</v>
      </c>
    </row>
    <row r="385" spans="1:8" hidden="1">
      <c r="A385" s="1" t="s">
        <v>3946</v>
      </c>
      <c r="H385" t="s">
        <v>5405</v>
      </c>
    </row>
    <row r="386" spans="1:8" hidden="1">
      <c r="A386" t="s">
        <v>3947</v>
      </c>
      <c r="H386" t="s">
        <v>5406</v>
      </c>
    </row>
    <row r="387" spans="1:8" hidden="1">
      <c r="A387" t="s">
        <v>3948</v>
      </c>
      <c r="H387" t="s">
        <v>5405</v>
      </c>
    </row>
    <row r="388" spans="1:8">
      <c r="A388" s="3" t="s">
        <v>3949</v>
      </c>
      <c r="H388" t="s">
        <v>5407</v>
      </c>
    </row>
    <row r="389" spans="1:8" hidden="1">
      <c r="A389" s="2" t="s">
        <v>3950</v>
      </c>
      <c r="H389" t="s">
        <v>4767</v>
      </c>
    </row>
    <row r="390" spans="1:8" hidden="1">
      <c r="A390" s="1" t="s">
        <v>3951</v>
      </c>
      <c r="H390" t="s">
        <v>4767</v>
      </c>
    </row>
    <row r="391" spans="1:8" hidden="1">
      <c r="A391" t="s">
        <v>3952</v>
      </c>
      <c r="H391" t="s">
        <v>4767</v>
      </c>
    </row>
    <row r="392" spans="1:8" hidden="1">
      <c r="A392" s="2" t="s">
        <v>3953</v>
      </c>
      <c r="H392" t="s">
        <v>5408</v>
      </c>
    </row>
    <row r="393" spans="1:8" hidden="1">
      <c r="A393" s="1" t="s">
        <v>3954</v>
      </c>
      <c r="H393" t="s">
        <v>5408</v>
      </c>
    </row>
    <row r="394" spans="1:8" hidden="1">
      <c r="A394" t="s">
        <v>3955</v>
      </c>
      <c r="H394" t="s">
        <v>5408</v>
      </c>
    </row>
    <row r="395" spans="1:8" hidden="1">
      <c r="A395" s="2" t="s">
        <v>3956</v>
      </c>
      <c r="H395" t="s">
        <v>4768</v>
      </c>
    </row>
    <row r="396" spans="1:8" hidden="1">
      <c r="A396" s="1" t="s">
        <v>3957</v>
      </c>
      <c r="H396" t="s">
        <v>4768</v>
      </c>
    </row>
    <row r="397" spans="1:8" hidden="1">
      <c r="A397" t="s">
        <v>3958</v>
      </c>
      <c r="H397" t="s">
        <v>4768</v>
      </c>
    </row>
    <row r="398" spans="1:8" hidden="1">
      <c r="A398" s="2" t="s">
        <v>3959</v>
      </c>
      <c r="H398" t="s">
        <v>5409</v>
      </c>
    </row>
    <row r="399" spans="1:8" hidden="1">
      <c r="A399" s="1" t="s">
        <v>3960</v>
      </c>
      <c r="H399" t="s">
        <v>5409</v>
      </c>
    </row>
    <row r="400" spans="1:8" hidden="1">
      <c r="A400" t="s">
        <v>3961</v>
      </c>
      <c r="H400" t="s">
        <v>5410</v>
      </c>
    </row>
    <row r="401" spans="1:8" hidden="1">
      <c r="A401" t="s">
        <v>3962</v>
      </c>
      <c r="H401" t="s">
        <v>5409</v>
      </c>
    </row>
    <row r="402" spans="1:8">
      <c r="A402" s="3" t="s">
        <v>3963</v>
      </c>
      <c r="H402" t="s">
        <v>5411</v>
      </c>
    </row>
    <row r="403" spans="1:8" hidden="1">
      <c r="A403" s="2" t="s">
        <v>3964</v>
      </c>
      <c r="H403" t="s">
        <v>5412</v>
      </c>
    </row>
    <row r="404" spans="1:8" hidden="1">
      <c r="A404" s="1" t="s">
        <v>3965</v>
      </c>
      <c r="H404" t="s">
        <v>5412</v>
      </c>
    </row>
    <row r="405" spans="1:8" hidden="1">
      <c r="A405" t="s">
        <v>3966</v>
      </c>
      <c r="H405" t="s">
        <v>5413</v>
      </c>
    </row>
    <row r="406" spans="1:8" hidden="1">
      <c r="A406" t="s">
        <v>3967</v>
      </c>
      <c r="H406" t="s">
        <v>5414</v>
      </c>
    </row>
    <row r="407" spans="1:8" hidden="1">
      <c r="A407" t="s">
        <v>3968</v>
      </c>
      <c r="H407" t="s">
        <v>5415</v>
      </c>
    </row>
    <row r="408" spans="1:8" hidden="1">
      <c r="A408" t="s">
        <v>3969</v>
      </c>
      <c r="H408" t="s">
        <v>5416</v>
      </c>
    </row>
    <row r="409" spans="1:8" hidden="1">
      <c r="A409" t="s">
        <v>3970</v>
      </c>
      <c r="H409" t="s">
        <v>5417</v>
      </c>
    </row>
    <row r="410" spans="1:8" hidden="1">
      <c r="A410" t="s">
        <v>3971</v>
      </c>
      <c r="H410" t="s">
        <v>5418</v>
      </c>
    </row>
    <row r="411" spans="1:8" hidden="1">
      <c r="A411" t="s">
        <v>3972</v>
      </c>
      <c r="H411" t="s">
        <v>5419</v>
      </c>
    </row>
    <row r="412" spans="1:8" hidden="1">
      <c r="A412" t="s">
        <v>3973</v>
      </c>
      <c r="H412" t="s">
        <v>5420</v>
      </c>
    </row>
    <row r="413" spans="1:8" hidden="1">
      <c r="A413" s="2" t="s">
        <v>3974</v>
      </c>
      <c r="H413" t="s">
        <v>5421</v>
      </c>
    </row>
    <row r="414" spans="1:8" hidden="1">
      <c r="A414" s="1" t="s">
        <v>3975</v>
      </c>
      <c r="H414" t="s">
        <v>5421</v>
      </c>
    </row>
    <row r="415" spans="1:8" hidden="1">
      <c r="A415" t="s">
        <v>3976</v>
      </c>
      <c r="H415" t="s">
        <v>5423</v>
      </c>
    </row>
    <row r="416" spans="1:8" hidden="1">
      <c r="A416" t="s">
        <v>3977</v>
      </c>
      <c r="H416" t="s">
        <v>5424</v>
      </c>
    </row>
    <row r="417" spans="1:8" hidden="1">
      <c r="A417" t="s">
        <v>3978</v>
      </c>
      <c r="H417" t="s">
        <v>5425</v>
      </c>
    </row>
    <row r="418" spans="1:8" hidden="1">
      <c r="A418" t="s">
        <v>3979</v>
      </c>
      <c r="H418" t="s">
        <v>5426</v>
      </c>
    </row>
    <row r="419" spans="1:8" hidden="1">
      <c r="A419" t="s">
        <v>3980</v>
      </c>
      <c r="H419" t="s">
        <v>5427</v>
      </c>
    </row>
    <row r="420" spans="1:8" hidden="1">
      <c r="A420" t="s">
        <v>3981</v>
      </c>
      <c r="H420" t="s">
        <v>5428</v>
      </c>
    </row>
    <row r="421" spans="1:8" hidden="1">
      <c r="A421" t="s">
        <v>3982</v>
      </c>
      <c r="H421" t="s">
        <v>5429</v>
      </c>
    </row>
    <row r="422" spans="1:8" hidden="1">
      <c r="A422" t="s">
        <v>3983</v>
      </c>
      <c r="H422" t="s">
        <v>5430</v>
      </c>
    </row>
    <row r="423" spans="1:8" hidden="1">
      <c r="A423" s="2" t="s">
        <v>3984</v>
      </c>
      <c r="H423" t="s">
        <v>5431</v>
      </c>
    </row>
    <row r="424" spans="1:8" hidden="1">
      <c r="A424" s="1" t="s">
        <v>3985</v>
      </c>
      <c r="H424" t="s">
        <v>5431</v>
      </c>
    </row>
    <row r="425" spans="1:8" hidden="1">
      <c r="A425" t="s">
        <v>3986</v>
      </c>
      <c r="H425" t="s">
        <v>5431</v>
      </c>
    </row>
    <row r="426" spans="1:8" hidden="1">
      <c r="A426" s="2" t="s">
        <v>3987</v>
      </c>
      <c r="H426" t="s">
        <v>5432</v>
      </c>
    </row>
    <row r="427" spans="1:8" hidden="1">
      <c r="A427" s="1" t="s">
        <v>3988</v>
      </c>
      <c r="H427" t="s">
        <v>5432</v>
      </c>
    </row>
    <row r="428" spans="1:8" hidden="1">
      <c r="A428" t="s">
        <v>3989</v>
      </c>
      <c r="H428" t="s">
        <v>5432</v>
      </c>
    </row>
    <row r="429" spans="1:8" hidden="1">
      <c r="A429" s="2" t="s">
        <v>1057</v>
      </c>
      <c r="H429" t="s">
        <v>5433</v>
      </c>
    </row>
    <row r="430" spans="1:8" hidden="1">
      <c r="A430" s="1" t="s">
        <v>1058</v>
      </c>
      <c r="H430" t="s">
        <v>5433</v>
      </c>
    </row>
    <row r="431" spans="1:8" hidden="1">
      <c r="A431" t="s">
        <v>1059</v>
      </c>
      <c r="H431" t="s">
        <v>5434</v>
      </c>
    </row>
    <row r="432" spans="1:8" hidden="1">
      <c r="A432" t="s">
        <v>1060</v>
      </c>
      <c r="H432" t="s">
        <v>5435</v>
      </c>
    </row>
    <row r="433" spans="1:8" hidden="1">
      <c r="A433" t="s">
        <v>1061</v>
      </c>
      <c r="H433" t="s">
        <v>5436</v>
      </c>
    </row>
    <row r="434" spans="1:8" hidden="1">
      <c r="A434" s="2" t="s">
        <v>1062</v>
      </c>
      <c r="H434" t="s">
        <v>5437</v>
      </c>
    </row>
    <row r="435" spans="1:8" hidden="1">
      <c r="A435" s="1" t="s">
        <v>1063</v>
      </c>
      <c r="H435" t="s">
        <v>5437</v>
      </c>
    </row>
    <row r="436" spans="1:8" hidden="1">
      <c r="A436" t="s">
        <v>1064</v>
      </c>
      <c r="H436" t="s">
        <v>5437</v>
      </c>
    </row>
    <row r="437" spans="1:8" hidden="1">
      <c r="A437" s="2" t="s">
        <v>1065</v>
      </c>
      <c r="H437" t="s">
        <v>5438</v>
      </c>
    </row>
    <row r="438" spans="1:8" hidden="1">
      <c r="A438" s="1" t="s">
        <v>1066</v>
      </c>
      <c r="H438" t="s">
        <v>5439</v>
      </c>
    </row>
    <row r="439" spans="1:8" hidden="1">
      <c r="A439" t="s">
        <v>1067</v>
      </c>
      <c r="H439" t="s">
        <v>5440</v>
      </c>
    </row>
    <row r="440" spans="1:8" hidden="1">
      <c r="A440" t="s">
        <v>4809</v>
      </c>
    </row>
    <row r="441" spans="1:8" hidden="1">
      <c r="A441" t="s">
        <v>1069</v>
      </c>
      <c r="H441" t="s">
        <v>5442</v>
      </c>
    </row>
    <row r="442" spans="1:8" hidden="1">
      <c r="A442" t="s">
        <v>1070</v>
      </c>
      <c r="H442" t="s">
        <v>5443</v>
      </c>
    </row>
    <row r="443" spans="1:8" hidden="1">
      <c r="A443" s="1" t="s">
        <v>1071</v>
      </c>
      <c r="H443" t="s">
        <v>5444</v>
      </c>
    </row>
    <row r="444" spans="1:8" hidden="1">
      <c r="A444" t="s">
        <v>1072</v>
      </c>
      <c r="H444" t="s">
        <v>5445</v>
      </c>
    </row>
    <row r="445" spans="1:8" hidden="1">
      <c r="A445" t="s">
        <v>1073</v>
      </c>
      <c r="H445" t="s">
        <v>5446</v>
      </c>
    </row>
    <row r="446" spans="1:8" hidden="1">
      <c r="A446" s="1" t="s">
        <v>1074</v>
      </c>
      <c r="H446" t="s">
        <v>5447</v>
      </c>
    </row>
    <row r="447" spans="1:8" hidden="1">
      <c r="A447" t="s">
        <v>1075</v>
      </c>
      <c r="H447" t="s">
        <v>5449</v>
      </c>
    </row>
    <row r="448" spans="1:8" hidden="1">
      <c r="A448" s="1" t="s">
        <v>1076</v>
      </c>
      <c r="H448" t="s">
        <v>5450</v>
      </c>
    </row>
    <row r="449" spans="1:8" hidden="1">
      <c r="A449" t="s">
        <v>1077</v>
      </c>
      <c r="H449" t="s">
        <v>5451</v>
      </c>
    </row>
    <row r="450" spans="1:8" hidden="1">
      <c r="A450" t="s">
        <v>1078</v>
      </c>
      <c r="H450" t="s">
        <v>5452</v>
      </c>
    </row>
    <row r="451" spans="1:8" hidden="1">
      <c r="A451" t="s">
        <v>1079</v>
      </c>
      <c r="H451" t="s">
        <v>5453</v>
      </c>
    </row>
    <row r="452" spans="1:8" hidden="1">
      <c r="A452" s="1" t="s">
        <v>1080</v>
      </c>
      <c r="H452" t="s">
        <v>5454</v>
      </c>
    </row>
    <row r="453" spans="1:8" hidden="1">
      <c r="A453" t="s">
        <v>1081</v>
      </c>
      <c r="H453" t="s">
        <v>5454</v>
      </c>
    </row>
    <row r="454" spans="1:8" hidden="1">
      <c r="A454" s="1" t="s">
        <v>1082</v>
      </c>
      <c r="H454" t="s">
        <v>5455</v>
      </c>
    </row>
    <row r="455" spans="1:8" hidden="1">
      <c r="A455" t="s">
        <v>1083</v>
      </c>
      <c r="H455" t="s">
        <v>5455</v>
      </c>
    </row>
    <row r="456" spans="1:8" hidden="1">
      <c r="A456" s="2" t="s">
        <v>1084</v>
      </c>
      <c r="H456" t="s">
        <v>5456</v>
      </c>
    </row>
    <row r="457" spans="1:8" hidden="1">
      <c r="A457" s="1" t="s">
        <v>1085</v>
      </c>
      <c r="H457" t="s">
        <v>5456</v>
      </c>
    </row>
    <row r="458" spans="1:8" hidden="1">
      <c r="A458" t="s">
        <v>1086</v>
      </c>
      <c r="H458" t="s">
        <v>5457</v>
      </c>
    </row>
    <row r="459" spans="1:8" hidden="1">
      <c r="A459" t="s">
        <v>1087</v>
      </c>
      <c r="H459" t="s">
        <v>5458</v>
      </c>
    </row>
    <row r="460" spans="1:8" hidden="1">
      <c r="A460" t="s">
        <v>1088</v>
      </c>
      <c r="H460" t="s">
        <v>5459</v>
      </c>
    </row>
    <row r="461" spans="1:8" hidden="1">
      <c r="A461" t="s">
        <v>1089</v>
      </c>
      <c r="H461" t="s">
        <v>5460</v>
      </c>
    </row>
    <row r="462" spans="1:8" hidden="1">
      <c r="A462" t="s">
        <v>1090</v>
      </c>
      <c r="H462" t="s">
        <v>5461</v>
      </c>
    </row>
    <row r="463" spans="1:8" hidden="1">
      <c r="A463" t="s">
        <v>1091</v>
      </c>
      <c r="H463" t="s">
        <v>5462</v>
      </c>
    </row>
    <row r="464" spans="1:8" hidden="1">
      <c r="A464" t="s">
        <v>1092</v>
      </c>
      <c r="H464" t="s">
        <v>5463</v>
      </c>
    </row>
    <row r="465" spans="1:8" hidden="1">
      <c r="A465" t="s">
        <v>1093</v>
      </c>
      <c r="H465" t="s">
        <v>5464</v>
      </c>
    </row>
    <row r="466" spans="1:8" hidden="1">
      <c r="A466" s="2" t="s">
        <v>1094</v>
      </c>
      <c r="H466" t="s">
        <v>5465</v>
      </c>
    </row>
    <row r="467" spans="1:8" hidden="1">
      <c r="A467" s="1" t="s">
        <v>1095</v>
      </c>
      <c r="H467" t="s">
        <v>5465</v>
      </c>
    </row>
    <row r="468" spans="1:8" hidden="1">
      <c r="A468" t="s">
        <v>1096</v>
      </c>
      <c r="H468" t="s">
        <v>5466</v>
      </c>
    </row>
    <row r="469" spans="1:8" hidden="1">
      <c r="A469" t="s">
        <v>1097</v>
      </c>
      <c r="H469" t="s">
        <v>5467</v>
      </c>
    </row>
    <row r="470" spans="1:8" hidden="1">
      <c r="A470" t="s">
        <v>1098</v>
      </c>
      <c r="H470" t="s">
        <v>5468</v>
      </c>
    </row>
    <row r="471" spans="1:8">
      <c r="A471" s="3" t="s">
        <v>1099</v>
      </c>
      <c r="H471" t="s">
        <v>5469</v>
      </c>
    </row>
    <row r="472" spans="1:8" hidden="1">
      <c r="A472" s="2" t="s">
        <v>1100</v>
      </c>
      <c r="H472" t="s">
        <v>5470</v>
      </c>
    </row>
    <row r="473" spans="1:8" hidden="1">
      <c r="A473" s="1" t="s">
        <v>1101</v>
      </c>
      <c r="H473" t="s">
        <v>5471</v>
      </c>
    </row>
    <row r="474" spans="1:8" hidden="1">
      <c r="A474" t="s">
        <v>1102</v>
      </c>
      <c r="H474" t="s">
        <v>5472</v>
      </c>
    </row>
    <row r="475" spans="1:8" hidden="1">
      <c r="A475" t="s">
        <v>1103</v>
      </c>
      <c r="H475" t="s">
        <v>5473</v>
      </c>
    </row>
    <row r="476" spans="1:8" hidden="1">
      <c r="A476" t="s">
        <v>1104</v>
      </c>
      <c r="H476" t="s">
        <v>5474</v>
      </c>
    </row>
    <row r="477" spans="1:8" hidden="1">
      <c r="A477" t="s">
        <v>1105</v>
      </c>
      <c r="H477" t="s">
        <v>5475</v>
      </c>
    </row>
    <row r="478" spans="1:8" hidden="1">
      <c r="A478" t="s">
        <v>1106</v>
      </c>
      <c r="H478" t="s">
        <v>5476</v>
      </c>
    </row>
    <row r="479" spans="1:8" hidden="1">
      <c r="A479" t="s">
        <v>1107</v>
      </c>
      <c r="H479" t="s">
        <v>5478</v>
      </c>
    </row>
    <row r="480" spans="1:8" hidden="1">
      <c r="A480" t="s">
        <v>1108</v>
      </c>
      <c r="H480" t="s">
        <v>5479</v>
      </c>
    </row>
    <row r="481" spans="1:8" hidden="1">
      <c r="A481" s="1" t="s">
        <v>4015</v>
      </c>
      <c r="H481" t="s">
        <v>4769</v>
      </c>
    </row>
    <row r="482" spans="1:8" hidden="1">
      <c r="A482" t="s">
        <v>4016</v>
      </c>
      <c r="H482" t="s">
        <v>5480</v>
      </c>
    </row>
    <row r="483" spans="1:8" hidden="1">
      <c r="A483" s="1" t="s">
        <v>4017</v>
      </c>
      <c r="H483" t="s">
        <v>5481</v>
      </c>
    </row>
    <row r="484" spans="1:8" hidden="1">
      <c r="A484" t="s">
        <v>4018</v>
      </c>
      <c r="H484" t="s">
        <v>5481</v>
      </c>
    </row>
    <row r="485" spans="1:8" hidden="1">
      <c r="A485" s="2" t="s">
        <v>4019</v>
      </c>
      <c r="H485" t="s">
        <v>5482</v>
      </c>
    </row>
    <row r="486" spans="1:8" hidden="1">
      <c r="A486" s="1" t="s">
        <v>4020</v>
      </c>
      <c r="H486" t="s">
        <v>5483</v>
      </c>
    </row>
    <row r="487" spans="1:8" hidden="1">
      <c r="A487" t="s">
        <v>4021</v>
      </c>
      <c r="H487" t="s">
        <v>5484</v>
      </c>
    </row>
    <row r="488" spans="1:8" hidden="1">
      <c r="A488" t="s">
        <v>4022</v>
      </c>
      <c r="H488" t="s">
        <v>5485</v>
      </c>
    </row>
    <row r="489" spans="1:8" hidden="1">
      <c r="A489" t="s">
        <v>4023</v>
      </c>
      <c r="H489" t="s">
        <v>5486</v>
      </c>
    </row>
    <row r="490" spans="1:8" hidden="1">
      <c r="A490" t="s">
        <v>4024</v>
      </c>
      <c r="H490" t="s">
        <v>5487</v>
      </c>
    </row>
    <row r="491" spans="1:8" hidden="1">
      <c r="A491" t="s">
        <v>4025</v>
      </c>
      <c r="H491" t="s">
        <v>5488</v>
      </c>
    </row>
    <row r="492" spans="1:8" hidden="1">
      <c r="A492" s="1" t="s">
        <v>4026</v>
      </c>
      <c r="H492" t="s">
        <v>5489</v>
      </c>
    </row>
    <row r="493" spans="1:8" hidden="1">
      <c r="A493" t="s">
        <v>4027</v>
      </c>
      <c r="H493" t="s">
        <v>5490</v>
      </c>
    </row>
    <row r="494" spans="1:8" hidden="1">
      <c r="A494" t="s">
        <v>4028</v>
      </c>
      <c r="H494" t="s">
        <v>5491</v>
      </c>
    </row>
    <row r="495" spans="1:8" hidden="1">
      <c r="A495" t="s">
        <v>4029</v>
      </c>
      <c r="H495" t="s">
        <v>5492</v>
      </c>
    </row>
    <row r="496" spans="1:8" hidden="1">
      <c r="A496" t="s">
        <v>4030</v>
      </c>
      <c r="H496" t="s">
        <v>5493</v>
      </c>
    </row>
    <row r="497" spans="1:8" hidden="1">
      <c r="A497" t="s">
        <v>4031</v>
      </c>
      <c r="H497" t="s">
        <v>5494</v>
      </c>
    </row>
    <row r="498" spans="1:8" hidden="1">
      <c r="A498" t="s">
        <v>4032</v>
      </c>
      <c r="H498" t="s">
        <v>5489</v>
      </c>
    </row>
    <row r="499" spans="1:8" hidden="1">
      <c r="A499" s="1" t="s">
        <v>4033</v>
      </c>
      <c r="H499" t="s">
        <v>5495</v>
      </c>
    </row>
    <row r="500" spans="1:8" hidden="1">
      <c r="A500" t="s">
        <v>4034</v>
      </c>
      <c r="H500" t="s">
        <v>5496</v>
      </c>
    </row>
    <row r="501" spans="1:8" hidden="1">
      <c r="A501" t="s">
        <v>4035</v>
      </c>
      <c r="H501" t="s">
        <v>5497</v>
      </c>
    </row>
    <row r="502" spans="1:8" hidden="1">
      <c r="A502" t="s">
        <v>4036</v>
      </c>
      <c r="H502" t="s">
        <v>5498</v>
      </c>
    </row>
    <row r="503" spans="1:8" hidden="1">
      <c r="A503" t="s">
        <v>1115</v>
      </c>
      <c r="H503" t="s">
        <v>5499</v>
      </c>
    </row>
    <row r="504" spans="1:8" hidden="1">
      <c r="A504" t="s">
        <v>1116</v>
      </c>
      <c r="H504" t="s">
        <v>5500</v>
      </c>
    </row>
    <row r="505" spans="1:8" hidden="1">
      <c r="A505" t="s">
        <v>1117</v>
      </c>
      <c r="H505" t="s">
        <v>5501</v>
      </c>
    </row>
    <row r="506" spans="1:8" hidden="1">
      <c r="A506" s="1" t="s">
        <v>1118</v>
      </c>
      <c r="H506" t="s">
        <v>5502</v>
      </c>
    </row>
    <row r="507" spans="1:8" hidden="1">
      <c r="A507" t="s">
        <v>1119</v>
      </c>
      <c r="H507" t="s">
        <v>5503</v>
      </c>
    </row>
    <row r="508" spans="1:8" hidden="1">
      <c r="A508" t="s">
        <v>1120</v>
      </c>
      <c r="H508" t="s">
        <v>5504</v>
      </c>
    </row>
    <row r="509" spans="1:8" hidden="1">
      <c r="A509" t="s">
        <v>1121</v>
      </c>
      <c r="H509" t="s">
        <v>5505</v>
      </c>
    </row>
    <row r="510" spans="1:8" hidden="1">
      <c r="A510" t="s">
        <v>1122</v>
      </c>
      <c r="H510" t="s">
        <v>5506</v>
      </c>
    </row>
    <row r="511" spans="1:8" hidden="1">
      <c r="A511" s="1" t="s">
        <v>1123</v>
      </c>
      <c r="H511" t="s">
        <v>5508</v>
      </c>
    </row>
    <row r="512" spans="1:8" hidden="1">
      <c r="A512" t="s">
        <v>1124</v>
      </c>
      <c r="H512" t="s">
        <v>5509</v>
      </c>
    </row>
    <row r="513" spans="1:8" hidden="1">
      <c r="A513" t="s">
        <v>1125</v>
      </c>
      <c r="H513" t="s">
        <v>5510</v>
      </c>
    </row>
    <row r="514" spans="1:8" hidden="1">
      <c r="A514" t="s">
        <v>1126</v>
      </c>
      <c r="H514" t="s">
        <v>5511</v>
      </c>
    </row>
    <row r="515" spans="1:8" hidden="1">
      <c r="A515" t="s">
        <v>1127</v>
      </c>
      <c r="H515" t="s">
        <v>5512</v>
      </c>
    </row>
    <row r="516" spans="1:8" hidden="1">
      <c r="A516" s="2" t="s">
        <v>1128</v>
      </c>
      <c r="H516" t="s">
        <v>5513</v>
      </c>
    </row>
    <row r="517" spans="1:8" hidden="1">
      <c r="A517" s="1" t="s">
        <v>1129</v>
      </c>
      <c r="H517" t="s">
        <v>5514</v>
      </c>
    </row>
    <row r="518" spans="1:8" hidden="1">
      <c r="A518" t="s">
        <v>1130</v>
      </c>
      <c r="H518" t="s">
        <v>5515</v>
      </c>
    </row>
    <row r="519" spans="1:8" hidden="1">
      <c r="A519" t="s">
        <v>1131</v>
      </c>
      <c r="H519" t="s">
        <v>5516</v>
      </c>
    </row>
    <row r="520" spans="1:8" hidden="1">
      <c r="A520" t="s">
        <v>1132</v>
      </c>
      <c r="H520" t="s">
        <v>5517</v>
      </c>
    </row>
    <row r="521" spans="1:8" hidden="1">
      <c r="A521" t="s">
        <v>1133</v>
      </c>
      <c r="H521" t="s">
        <v>5518</v>
      </c>
    </row>
    <row r="522" spans="1:8" hidden="1">
      <c r="A522" t="s">
        <v>1134</v>
      </c>
      <c r="H522" t="s">
        <v>5519</v>
      </c>
    </row>
    <row r="523" spans="1:8" hidden="1">
      <c r="A523" s="1" t="s">
        <v>1135</v>
      </c>
      <c r="H523" t="s">
        <v>5520</v>
      </c>
    </row>
    <row r="524" spans="1:8" hidden="1">
      <c r="A524" t="s">
        <v>1136</v>
      </c>
      <c r="H524" t="s">
        <v>5521</v>
      </c>
    </row>
    <row r="525" spans="1:8" hidden="1">
      <c r="A525" s="2" t="s">
        <v>1137</v>
      </c>
      <c r="H525" t="s">
        <v>5522</v>
      </c>
    </row>
    <row r="526" spans="1:8" hidden="1">
      <c r="A526" s="1" t="s">
        <v>1138</v>
      </c>
      <c r="H526" t="s">
        <v>5522</v>
      </c>
    </row>
    <row r="527" spans="1:8" hidden="1">
      <c r="A527" t="s">
        <v>1139</v>
      </c>
      <c r="H527" t="s">
        <v>5523</v>
      </c>
    </row>
    <row r="528" spans="1:8">
      <c r="A528" s="3" t="s">
        <v>1140</v>
      </c>
      <c r="H528" t="s">
        <v>5524</v>
      </c>
    </row>
    <row r="529" spans="1:8" hidden="1">
      <c r="A529" s="2" t="s">
        <v>1141</v>
      </c>
      <c r="H529" t="s">
        <v>5525</v>
      </c>
    </row>
    <row r="530" spans="1:8" hidden="1">
      <c r="A530" s="1" t="s">
        <v>1142</v>
      </c>
      <c r="H530" t="s">
        <v>5526</v>
      </c>
    </row>
    <row r="531" spans="1:8" hidden="1">
      <c r="A531" t="s">
        <v>1143</v>
      </c>
      <c r="H531" t="s">
        <v>5527</v>
      </c>
    </row>
    <row r="532" spans="1:8" hidden="1">
      <c r="A532" t="s">
        <v>1144</v>
      </c>
      <c r="H532" t="s">
        <v>5528</v>
      </c>
    </row>
    <row r="533" spans="1:8" hidden="1">
      <c r="A533" s="1" t="s">
        <v>1145</v>
      </c>
      <c r="H533" t="s">
        <v>5529</v>
      </c>
    </row>
    <row r="534" spans="1:8" hidden="1">
      <c r="A534" t="s">
        <v>1146</v>
      </c>
      <c r="H534" t="s">
        <v>5530</v>
      </c>
    </row>
    <row r="535" spans="1:8" hidden="1">
      <c r="A535" t="s">
        <v>1147</v>
      </c>
      <c r="H535" t="s">
        <v>5531</v>
      </c>
    </row>
    <row r="536" spans="1:8" hidden="1">
      <c r="A536" s="1" t="s">
        <v>1148</v>
      </c>
      <c r="H536" t="s">
        <v>4779</v>
      </c>
    </row>
    <row r="537" spans="1:8" hidden="1">
      <c r="A537" t="s">
        <v>1149</v>
      </c>
      <c r="H537" t="s">
        <v>5530</v>
      </c>
    </row>
    <row r="538" spans="1:8" hidden="1">
      <c r="A538" t="s">
        <v>1150</v>
      </c>
      <c r="H538" t="s">
        <v>5532</v>
      </c>
    </row>
    <row r="539" spans="1:8" hidden="1">
      <c r="A539" t="s">
        <v>1151</v>
      </c>
      <c r="H539" t="s">
        <v>5533</v>
      </c>
    </row>
    <row r="540" spans="1:8" hidden="1">
      <c r="A540" s="2" t="s">
        <v>1152</v>
      </c>
      <c r="H540" t="s">
        <v>5534</v>
      </c>
    </row>
    <row r="541" spans="1:8" hidden="1">
      <c r="A541" s="1" t="s">
        <v>1153</v>
      </c>
      <c r="H541" t="s">
        <v>5534</v>
      </c>
    </row>
    <row r="542" spans="1:8" hidden="1">
      <c r="A542" t="s">
        <v>1154</v>
      </c>
      <c r="H542" t="s">
        <v>5535</v>
      </c>
    </row>
    <row r="543" spans="1:8" hidden="1">
      <c r="A543" t="s">
        <v>1155</v>
      </c>
      <c r="H543" t="s">
        <v>5537</v>
      </c>
    </row>
    <row r="544" spans="1:8" hidden="1">
      <c r="A544" t="s">
        <v>1156</v>
      </c>
      <c r="H544" t="s">
        <v>5538</v>
      </c>
    </row>
    <row r="545" spans="1:8" hidden="1">
      <c r="A545" t="s">
        <v>1157</v>
      </c>
      <c r="H545" t="s">
        <v>5539</v>
      </c>
    </row>
    <row r="546" spans="1:8" hidden="1">
      <c r="A546" t="s">
        <v>1158</v>
      </c>
      <c r="H546" t="s">
        <v>5540</v>
      </c>
    </row>
    <row r="547" spans="1:8" hidden="1">
      <c r="A547" s="2" t="s">
        <v>1159</v>
      </c>
      <c r="H547" t="s">
        <v>5541</v>
      </c>
    </row>
    <row r="548" spans="1:8" hidden="1">
      <c r="A548" s="1" t="s">
        <v>1160</v>
      </c>
      <c r="H548" t="s">
        <v>5541</v>
      </c>
    </row>
    <row r="549" spans="1:8" hidden="1">
      <c r="A549" t="s">
        <v>1161</v>
      </c>
      <c r="H549" t="s">
        <v>5542</v>
      </c>
    </row>
    <row r="550" spans="1:8" hidden="1">
      <c r="A550" t="s">
        <v>1162</v>
      </c>
      <c r="H550" t="s">
        <v>5543</v>
      </c>
    </row>
    <row r="551" spans="1:8" hidden="1">
      <c r="A551" t="s">
        <v>1163</v>
      </c>
      <c r="H551" t="s">
        <v>5544</v>
      </c>
    </row>
    <row r="552" spans="1:8" hidden="1">
      <c r="A552" t="s">
        <v>1164</v>
      </c>
      <c r="H552" t="s">
        <v>5545</v>
      </c>
    </row>
    <row r="553" spans="1:8" hidden="1">
      <c r="A553" t="s">
        <v>1165</v>
      </c>
      <c r="H553" t="s">
        <v>5546</v>
      </c>
    </row>
    <row r="554" spans="1:8" hidden="1">
      <c r="A554" s="2" t="s">
        <v>1166</v>
      </c>
      <c r="H554" t="s">
        <v>5547</v>
      </c>
    </row>
    <row r="555" spans="1:8" hidden="1">
      <c r="A555" s="1" t="s">
        <v>1167</v>
      </c>
      <c r="H555" t="s">
        <v>5547</v>
      </c>
    </row>
    <row r="556" spans="1:8" hidden="1">
      <c r="A556" t="s">
        <v>1168</v>
      </c>
      <c r="H556" t="s">
        <v>5548</v>
      </c>
    </row>
    <row r="557" spans="1:8" hidden="1">
      <c r="A557" t="s">
        <v>1169</v>
      </c>
      <c r="H557" t="s">
        <v>5549</v>
      </c>
    </row>
    <row r="558" spans="1:8" hidden="1">
      <c r="A558" t="s">
        <v>1170</v>
      </c>
      <c r="H558" t="s">
        <v>5550</v>
      </c>
    </row>
    <row r="559" spans="1:8" hidden="1">
      <c r="A559" s="2" t="s">
        <v>1171</v>
      </c>
      <c r="H559" t="s">
        <v>5551</v>
      </c>
    </row>
    <row r="560" spans="1:8" hidden="1">
      <c r="A560" s="1" t="s">
        <v>1172</v>
      </c>
      <c r="H560" t="s">
        <v>5551</v>
      </c>
    </row>
    <row r="561" spans="1:8" hidden="1">
      <c r="A561" t="s">
        <v>1173</v>
      </c>
      <c r="H561" t="s">
        <v>5552</v>
      </c>
    </row>
    <row r="562" spans="1:8" hidden="1">
      <c r="A562" t="s">
        <v>1174</v>
      </c>
      <c r="H562" t="s">
        <v>5553</v>
      </c>
    </row>
    <row r="563" spans="1:8" hidden="1">
      <c r="A563" s="2" t="s">
        <v>1175</v>
      </c>
      <c r="H563" t="s">
        <v>5554</v>
      </c>
    </row>
    <row r="564" spans="1:8" hidden="1">
      <c r="A564" s="1" t="s">
        <v>1176</v>
      </c>
      <c r="H564" t="s">
        <v>5554</v>
      </c>
    </row>
    <row r="565" spans="1:8" hidden="1">
      <c r="A565" t="s">
        <v>1177</v>
      </c>
      <c r="H565" t="s">
        <v>5555</v>
      </c>
    </row>
    <row r="566" spans="1:8" hidden="1">
      <c r="A566" t="s">
        <v>1178</v>
      </c>
      <c r="H566" t="s">
        <v>5556</v>
      </c>
    </row>
    <row r="567" spans="1:8" hidden="1">
      <c r="A567" t="s">
        <v>1179</v>
      </c>
      <c r="H567" t="s">
        <v>5557</v>
      </c>
    </row>
    <row r="568" spans="1:8" hidden="1">
      <c r="A568" s="2" t="s">
        <v>1180</v>
      </c>
      <c r="H568" t="s">
        <v>5558</v>
      </c>
    </row>
    <row r="569" spans="1:8" hidden="1">
      <c r="A569" s="1" t="s">
        <v>1181</v>
      </c>
      <c r="H569" t="s">
        <v>5558</v>
      </c>
    </row>
    <row r="570" spans="1:8" hidden="1">
      <c r="A570" t="s">
        <v>1182</v>
      </c>
      <c r="H570" t="s">
        <v>5558</v>
      </c>
    </row>
    <row r="571" spans="1:8" hidden="1">
      <c r="A571" s="2" t="s">
        <v>1183</v>
      </c>
      <c r="H571" t="s">
        <v>5559</v>
      </c>
    </row>
    <row r="572" spans="1:8" hidden="1">
      <c r="A572" s="1" t="s">
        <v>1184</v>
      </c>
      <c r="H572" t="s">
        <v>5559</v>
      </c>
    </row>
    <row r="573" spans="1:8" hidden="1">
      <c r="A573" t="s">
        <v>1185</v>
      </c>
      <c r="H573" t="s">
        <v>5560</v>
      </c>
    </row>
    <row r="574" spans="1:8" hidden="1">
      <c r="A574" t="s">
        <v>1186</v>
      </c>
      <c r="H574" t="s">
        <v>5561</v>
      </c>
    </row>
    <row r="575" spans="1:8" hidden="1">
      <c r="A575" s="2" t="s">
        <v>1187</v>
      </c>
      <c r="H575" t="s">
        <v>5563</v>
      </c>
    </row>
    <row r="576" spans="1:8" hidden="1">
      <c r="A576" s="1" t="s">
        <v>1188</v>
      </c>
      <c r="H576" t="s">
        <v>5563</v>
      </c>
    </row>
    <row r="577" spans="1:8" hidden="1">
      <c r="A577" t="s">
        <v>1189</v>
      </c>
      <c r="H577" t="s">
        <v>5564</v>
      </c>
    </row>
    <row r="578" spans="1:8" hidden="1">
      <c r="A578" t="s">
        <v>1190</v>
      </c>
      <c r="H578" t="s">
        <v>5565</v>
      </c>
    </row>
    <row r="579" spans="1:8" hidden="1">
      <c r="A579" t="s">
        <v>1191</v>
      </c>
      <c r="H579" t="s">
        <v>5566</v>
      </c>
    </row>
    <row r="580" spans="1:8" hidden="1">
      <c r="A580" s="2" t="s">
        <v>1192</v>
      </c>
      <c r="H580" t="s">
        <v>5567</v>
      </c>
    </row>
    <row r="581" spans="1:8" hidden="1">
      <c r="A581" s="1" t="s">
        <v>1193</v>
      </c>
      <c r="H581" t="s">
        <v>5567</v>
      </c>
    </row>
    <row r="582" spans="1:8" hidden="1">
      <c r="A582" t="s">
        <v>1194</v>
      </c>
      <c r="H582" t="s">
        <v>5568</v>
      </c>
    </row>
    <row r="583" spans="1:8" hidden="1">
      <c r="A583" t="s">
        <v>1195</v>
      </c>
      <c r="H583" t="s">
        <v>5569</v>
      </c>
    </row>
    <row r="584" spans="1:8" hidden="1">
      <c r="A584" s="2" t="s">
        <v>1196</v>
      </c>
      <c r="H584" t="s">
        <v>5570</v>
      </c>
    </row>
    <row r="585" spans="1:8" hidden="1">
      <c r="A585" s="1" t="s">
        <v>1197</v>
      </c>
      <c r="H585" t="s">
        <v>5570</v>
      </c>
    </row>
    <row r="586" spans="1:8" hidden="1">
      <c r="A586" t="s">
        <v>1198</v>
      </c>
      <c r="H586" t="s">
        <v>5571</v>
      </c>
    </row>
    <row r="587" spans="1:8" hidden="1">
      <c r="A587" t="s">
        <v>1199</v>
      </c>
      <c r="H587" t="s">
        <v>5572</v>
      </c>
    </row>
    <row r="588" spans="1:8" hidden="1">
      <c r="A588" t="s">
        <v>1200</v>
      </c>
      <c r="H588" t="s">
        <v>5573</v>
      </c>
    </row>
    <row r="589" spans="1:8" hidden="1">
      <c r="A589" t="s">
        <v>1201</v>
      </c>
      <c r="H589" t="s">
        <v>5574</v>
      </c>
    </row>
    <row r="590" spans="1:8" hidden="1">
      <c r="A590" t="s">
        <v>1202</v>
      </c>
      <c r="H590" t="s">
        <v>5575</v>
      </c>
    </row>
    <row r="591" spans="1:8" hidden="1">
      <c r="A591" s="2" t="s">
        <v>1203</v>
      </c>
      <c r="H591" t="s">
        <v>5576</v>
      </c>
    </row>
    <row r="592" spans="1:8" hidden="1">
      <c r="A592" s="1" t="s">
        <v>1204</v>
      </c>
      <c r="H592" t="s">
        <v>5576</v>
      </c>
    </row>
    <row r="593" spans="1:8" hidden="1">
      <c r="A593" t="s">
        <v>1205</v>
      </c>
      <c r="H593" t="s">
        <v>5576</v>
      </c>
    </row>
    <row r="594" spans="1:8" hidden="1">
      <c r="A594" s="2" t="s">
        <v>1206</v>
      </c>
      <c r="H594" t="s">
        <v>5577</v>
      </c>
    </row>
    <row r="595" spans="1:8" hidden="1">
      <c r="A595" s="1" t="s">
        <v>1207</v>
      </c>
      <c r="H595" t="s">
        <v>5577</v>
      </c>
    </row>
    <row r="596" spans="1:8" hidden="1">
      <c r="A596" t="s">
        <v>1208</v>
      </c>
      <c r="H596" t="s">
        <v>5577</v>
      </c>
    </row>
    <row r="597" spans="1:8" hidden="1">
      <c r="A597" s="2" t="s">
        <v>1209</v>
      </c>
      <c r="H597" t="s">
        <v>5578</v>
      </c>
    </row>
    <row r="598" spans="1:8" hidden="1">
      <c r="A598" s="1" t="s">
        <v>1210</v>
      </c>
      <c r="H598" t="s">
        <v>5578</v>
      </c>
    </row>
    <row r="599" spans="1:8" hidden="1">
      <c r="A599" t="s">
        <v>1211</v>
      </c>
      <c r="H599" t="s">
        <v>5579</v>
      </c>
    </row>
    <row r="600" spans="1:8" hidden="1">
      <c r="A600" t="s">
        <v>1212</v>
      </c>
      <c r="H600" t="s">
        <v>5580</v>
      </c>
    </row>
    <row r="601" spans="1:8" hidden="1">
      <c r="A601" t="s">
        <v>1213</v>
      </c>
      <c r="H601" t="s">
        <v>5581</v>
      </c>
    </row>
    <row r="602" spans="1:8" hidden="1">
      <c r="A602" t="s">
        <v>1214</v>
      </c>
      <c r="H602" t="s">
        <v>5582</v>
      </c>
    </row>
    <row r="603" spans="1:8" hidden="1">
      <c r="A603" t="s">
        <v>1215</v>
      </c>
      <c r="H603" t="s">
        <v>5583</v>
      </c>
    </row>
    <row r="604" spans="1:8" hidden="1">
      <c r="A604" t="s">
        <v>1216</v>
      </c>
      <c r="H604" t="s">
        <v>5584</v>
      </c>
    </row>
    <row r="605" spans="1:8" hidden="1">
      <c r="A605" t="s">
        <v>1217</v>
      </c>
      <c r="H605" t="s">
        <v>5585</v>
      </c>
    </row>
    <row r="606" spans="1:8" hidden="1">
      <c r="A606" t="s">
        <v>1218</v>
      </c>
      <c r="H606" t="s">
        <v>5586</v>
      </c>
    </row>
    <row r="607" spans="1:8" hidden="1">
      <c r="A607" t="s">
        <v>1220</v>
      </c>
      <c r="H607" t="s">
        <v>5589</v>
      </c>
    </row>
    <row r="608" spans="1:8" hidden="1">
      <c r="A608" t="s">
        <v>1219</v>
      </c>
      <c r="H608" t="s">
        <v>5588</v>
      </c>
    </row>
    <row r="609" spans="1:8">
      <c r="A609" s="3" t="s">
        <v>1221</v>
      </c>
      <c r="H609" t="s">
        <v>5590</v>
      </c>
    </row>
    <row r="610" spans="1:8" hidden="1">
      <c r="A610" s="2" t="s">
        <v>1222</v>
      </c>
      <c r="H610" t="s">
        <v>5591</v>
      </c>
    </row>
    <row r="611" spans="1:8" hidden="1">
      <c r="A611" s="1" t="s">
        <v>1223</v>
      </c>
      <c r="H611" t="s">
        <v>5592</v>
      </c>
    </row>
    <row r="612" spans="1:8" hidden="1">
      <c r="A612" t="s">
        <v>1224</v>
      </c>
      <c r="H612" t="s">
        <v>5593</v>
      </c>
    </row>
    <row r="613" spans="1:8" hidden="1">
      <c r="A613" t="s">
        <v>1225</v>
      </c>
      <c r="H613" t="s">
        <v>5594</v>
      </c>
    </row>
    <row r="614" spans="1:8" hidden="1">
      <c r="A614" t="s">
        <v>1226</v>
      </c>
      <c r="H614" t="s">
        <v>5595</v>
      </c>
    </row>
    <row r="615" spans="1:8" hidden="1">
      <c r="A615" t="s">
        <v>1227</v>
      </c>
      <c r="H615" t="s">
        <v>5596</v>
      </c>
    </row>
    <row r="616" spans="1:8" hidden="1">
      <c r="A616" t="s">
        <v>1228</v>
      </c>
      <c r="H616" t="s">
        <v>5597</v>
      </c>
    </row>
    <row r="617" spans="1:8" hidden="1">
      <c r="A617" t="s">
        <v>1229</v>
      </c>
      <c r="H617" t="s">
        <v>5598</v>
      </c>
    </row>
    <row r="618" spans="1:8" hidden="1">
      <c r="A618" s="1" t="s">
        <v>1230</v>
      </c>
      <c r="H618" t="s">
        <v>5599</v>
      </c>
    </row>
    <row r="619" spans="1:8" hidden="1">
      <c r="A619" t="s">
        <v>1231</v>
      </c>
      <c r="H619" t="s">
        <v>5600</v>
      </c>
    </row>
    <row r="620" spans="1:8" hidden="1">
      <c r="A620" t="s">
        <v>1232</v>
      </c>
      <c r="H620" t="s">
        <v>5601</v>
      </c>
    </row>
    <row r="621" spans="1:8" hidden="1">
      <c r="A621" t="s">
        <v>1233</v>
      </c>
      <c r="H621" t="s">
        <v>5602</v>
      </c>
    </row>
    <row r="622" spans="1:8" hidden="1">
      <c r="A622" s="2" t="s">
        <v>1234</v>
      </c>
      <c r="H622" t="s">
        <v>5603</v>
      </c>
    </row>
    <row r="623" spans="1:8" hidden="1">
      <c r="A623" s="1" t="s">
        <v>1235</v>
      </c>
      <c r="H623" t="s">
        <v>5603</v>
      </c>
    </row>
    <row r="624" spans="1:8" hidden="1">
      <c r="A624" t="s">
        <v>1236</v>
      </c>
      <c r="H624" t="s">
        <v>5603</v>
      </c>
    </row>
    <row r="625" spans="1:8" hidden="1">
      <c r="A625" s="2" t="s">
        <v>1237</v>
      </c>
      <c r="H625" t="s">
        <v>5604</v>
      </c>
    </row>
    <row r="626" spans="1:8" hidden="1">
      <c r="A626" s="1" t="s">
        <v>1238</v>
      </c>
      <c r="H626" t="s">
        <v>5604</v>
      </c>
    </row>
    <row r="627" spans="1:8" hidden="1">
      <c r="A627" t="s">
        <v>1239</v>
      </c>
      <c r="H627" t="s">
        <v>5605</v>
      </c>
    </row>
    <row r="628" spans="1:8" hidden="1">
      <c r="A628" t="s">
        <v>1240</v>
      </c>
      <c r="H628" t="s">
        <v>5606</v>
      </c>
    </row>
    <row r="629" spans="1:8" hidden="1">
      <c r="A629" s="2" t="s">
        <v>1241</v>
      </c>
      <c r="H629" t="s">
        <v>5607</v>
      </c>
    </row>
    <row r="630" spans="1:8" hidden="1">
      <c r="A630" s="1" t="s">
        <v>1242</v>
      </c>
      <c r="H630" t="s">
        <v>5607</v>
      </c>
    </row>
    <row r="631" spans="1:8" hidden="1">
      <c r="A631" t="s">
        <v>1243</v>
      </c>
      <c r="H631" t="s">
        <v>5608</v>
      </c>
    </row>
    <row r="632" spans="1:8" hidden="1">
      <c r="A632" t="s">
        <v>1244</v>
      </c>
      <c r="H632" t="s">
        <v>5609</v>
      </c>
    </row>
    <row r="633" spans="1:8" hidden="1">
      <c r="A633" t="s">
        <v>1245</v>
      </c>
      <c r="H633" t="s">
        <v>5610</v>
      </c>
    </row>
    <row r="634" spans="1:8" hidden="1">
      <c r="A634" s="2" t="s">
        <v>1246</v>
      </c>
      <c r="H634" t="s">
        <v>5611</v>
      </c>
    </row>
    <row r="635" spans="1:8" hidden="1">
      <c r="A635" s="1" t="s">
        <v>1247</v>
      </c>
      <c r="H635" t="s">
        <v>5611</v>
      </c>
    </row>
    <row r="636" spans="1:8" hidden="1">
      <c r="A636" t="s">
        <v>1248</v>
      </c>
      <c r="H636" t="s">
        <v>5612</v>
      </c>
    </row>
    <row r="637" spans="1:8" hidden="1">
      <c r="A637" t="s">
        <v>1249</v>
      </c>
      <c r="H637" t="s">
        <v>5613</v>
      </c>
    </row>
    <row r="638" spans="1:8" hidden="1">
      <c r="A638" t="s">
        <v>1250</v>
      </c>
      <c r="H638" t="s">
        <v>5614</v>
      </c>
    </row>
    <row r="639" spans="1:8" hidden="1">
      <c r="A639" s="2" t="s">
        <v>1251</v>
      </c>
      <c r="H639" t="s">
        <v>5616</v>
      </c>
    </row>
    <row r="640" spans="1:8" hidden="1">
      <c r="A640" s="1" t="s">
        <v>1252</v>
      </c>
      <c r="H640" t="s">
        <v>5617</v>
      </c>
    </row>
    <row r="641" spans="1:8" hidden="1">
      <c r="A641" t="s">
        <v>1253</v>
      </c>
      <c r="H641" t="s">
        <v>5618</v>
      </c>
    </row>
    <row r="642" spans="1:8" hidden="1">
      <c r="A642" t="s">
        <v>1254</v>
      </c>
      <c r="H642" t="s">
        <v>5619</v>
      </c>
    </row>
    <row r="643" spans="1:8" hidden="1">
      <c r="A643" t="s">
        <v>1255</v>
      </c>
      <c r="H643" t="s">
        <v>5620</v>
      </c>
    </row>
    <row r="644" spans="1:8" hidden="1">
      <c r="A644" t="s">
        <v>1256</v>
      </c>
      <c r="H644" t="s">
        <v>5621</v>
      </c>
    </row>
    <row r="645" spans="1:8" hidden="1">
      <c r="A645" t="s">
        <v>1257</v>
      </c>
      <c r="H645" t="s">
        <v>5622</v>
      </c>
    </row>
    <row r="646" spans="1:8" hidden="1">
      <c r="A646" s="1" t="s">
        <v>1258</v>
      </c>
      <c r="H646" t="s">
        <v>5623</v>
      </c>
    </row>
    <row r="647" spans="1:8" hidden="1">
      <c r="A647" t="s">
        <v>1259</v>
      </c>
      <c r="H647" t="s">
        <v>5624</v>
      </c>
    </row>
    <row r="648" spans="1:8" hidden="1">
      <c r="A648" t="s">
        <v>1260</v>
      </c>
      <c r="H648" t="s">
        <v>5625</v>
      </c>
    </row>
    <row r="649" spans="1:8" hidden="1">
      <c r="A649" t="s">
        <v>1261</v>
      </c>
      <c r="H649" t="s">
        <v>5626</v>
      </c>
    </row>
    <row r="650" spans="1:8" hidden="1">
      <c r="A650" t="s">
        <v>1262</v>
      </c>
      <c r="H650" t="s">
        <v>5627</v>
      </c>
    </row>
    <row r="651" spans="1:8" hidden="1">
      <c r="A651" t="s">
        <v>1263</v>
      </c>
      <c r="H651" t="s">
        <v>5628</v>
      </c>
    </row>
    <row r="652" spans="1:8" hidden="1">
      <c r="A652" s="1" t="s">
        <v>1264</v>
      </c>
      <c r="H652" t="s">
        <v>5629</v>
      </c>
    </row>
    <row r="653" spans="1:8" hidden="1">
      <c r="A653" t="s">
        <v>1265</v>
      </c>
      <c r="H653" t="s">
        <v>5630</v>
      </c>
    </row>
    <row r="654" spans="1:8" hidden="1">
      <c r="A654" t="s">
        <v>1266</v>
      </c>
      <c r="H654" t="s">
        <v>5631</v>
      </c>
    </row>
    <row r="655" spans="1:8" hidden="1">
      <c r="A655" t="s">
        <v>1267</v>
      </c>
      <c r="H655" t="s">
        <v>5632</v>
      </c>
    </row>
    <row r="656" spans="1:8" hidden="1">
      <c r="A656" t="s">
        <v>1268</v>
      </c>
      <c r="H656" t="s">
        <v>5633</v>
      </c>
    </row>
    <row r="657" spans="1:8" hidden="1">
      <c r="A657" s="1" t="s">
        <v>1269</v>
      </c>
      <c r="H657" t="s">
        <v>5634</v>
      </c>
    </row>
    <row r="658" spans="1:8" hidden="1">
      <c r="A658" t="s">
        <v>1270</v>
      </c>
      <c r="H658" t="s">
        <v>5635</v>
      </c>
    </row>
    <row r="659" spans="1:8" hidden="1">
      <c r="A659" t="s">
        <v>1271</v>
      </c>
      <c r="H659" t="s">
        <v>5636</v>
      </c>
    </row>
    <row r="660" spans="1:8" hidden="1">
      <c r="A660" t="s">
        <v>1272</v>
      </c>
      <c r="H660" t="s">
        <v>5637</v>
      </c>
    </row>
    <row r="661" spans="1:8" hidden="1">
      <c r="A661" s="1" t="s">
        <v>1273</v>
      </c>
      <c r="H661" t="s">
        <v>5638</v>
      </c>
    </row>
    <row r="662" spans="1:8" hidden="1">
      <c r="A662" t="s">
        <v>1274</v>
      </c>
      <c r="H662" t="s">
        <v>5639</v>
      </c>
    </row>
    <row r="663" spans="1:8" hidden="1">
      <c r="A663" t="s">
        <v>1275</v>
      </c>
      <c r="H663" t="s">
        <v>5640</v>
      </c>
    </row>
    <row r="664" spans="1:8" hidden="1">
      <c r="A664" t="s">
        <v>1276</v>
      </c>
      <c r="H664" t="s">
        <v>5641</v>
      </c>
    </row>
    <row r="665" spans="1:8" hidden="1">
      <c r="A665" s="1" t="s">
        <v>1277</v>
      </c>
      <c r="H665" t="s">
        <v>5642</v>
      </c>
    </row>
    <row r="666" spans="1:8" hidden="1">
      <c r="A666" t="s">
        <v>4811</v>
      </c>
    </row>
    <row r="667" spans="1:8" hidden="1">
      <c r="A667" t="s">
        <v>1279</v>
      </c>
      <c r="H667" t="s">
        <v>5644</v>
      </c>
    </row>
    <row r="668" spans="1:8" hidden="1">
      <c r="A668" s="1" t="s">
        <v>1280</v>
      </c>
      <c r="H668" t="s">
        <v>5645</v>
      </c>
    </row>
    <row r="669" spans="1:8" hidden="1">
      <c r="A669" t="s">
        <v>1281</v>
      </c>
      <c r="H669" t="s">
        <v>5646</v>
      </c>
    </row>
    <row r="670" spans="1:8" hidden="1">
      <c r="A670" t="s">
        <v>1282</v>
      </c>
      <c r="H670" t="s">
        <v>5647</v>
      </c>
    </row>
    <row r="671" spans="1:8" hidden="1">
      <c r="A671" t="s">
        <v>1283</v>
      </c>
      <c r="H671" t="s">
        <v>5649</v>
      </c>
    </row>
    <row r="672" spans="1:8" hidden="1">
      <c r="A672" t="s">
        <v>1284</v>
      </c>
      <c r="H672" t="s">
        <v>5650</v>
      </c>
    </row>
    <row r="673" spans="1:8" hidden="1">
      <c r="A673" s="1" t="s">
        <v>1285</v>
      </c>
      <c r="H673" t="s">
        <v>5651</v>
      </c>
    </row>
    <row r="674" spans="1:8" hidden="1">
      <c r="A674" t="s">
        <v>1286</v>
      </c>
      <c r="H674" t="s">
        <v>5652</v>
      </c>
    </row>
    <row r="675" spans="1:8" hidden="1">
      <c r="A675" t="s">
        <v>1287</v>
      </c>
      <c r="H675" t="s">
        <v>5653</v>
      </c>
    </row>
    <row r="676" spans="1:8" hidden="1">
      <c r="A676" t="s">
        <v>1288</v>
      </c>
      <c r="H676" t="s">
        <v>5654</v>
      </c>
    </row>
    <row r="677" spans="1:8" hidden="1">
      <c r="A677" t="s">
        <v>1289</v>
      </c>
      <c r="H677" t="s">
        <v>5655</v>
      </c>
    </row>
    <row r="678" spans="1:8" hidden="1">
      <c r="A678" t="s">
        <v>1290</v>
      </c>
      <c r="H678" t="s">
        <v>5656</v>
      </c>
    </row>
    <row r="679" spans="1:8" hidden="1">
      <c r="A679" s="1" t="s">
        <v>1291</v>
      </c>
      <c r="H679" t="s">
        <v>5657</v>
      </c>
    </row>
    <row r="680" spans="1:8" hidden="1">
      <c r="A680" t="s">
        <v>1292</v>
      </c>
      <c r="H680" t="s">
        <v>5658</v>
      </c>
    </row>
    <row r="681" spans="1:8" hidden="1">
      <c r="A681" t="s">
        <v>1293</v>
      </c>
      <c r="H681" t="s">
        <v>5659</v>
      </c>
    </row>
    <row r="682" spans="1:8" hidden="1">
      <c r="A682" t="s">
        <v>4813</v>
      </c>
    </row>
    <row r="683" spans="1:8" hidden="1">
      <c r="A683" t="s">
        <v>4814</v>
      </c>
    </row>
    <row r="684" spans="1:8" hidden="1">
      <c r="A684" t="s">
        <v>1295</v>
      </c>
      <c r="H684" t="s">
        <v>5663</v>
      </c>
    </row>
    <row r="685" spans="1:8" hidden="1">
      <c r="A685" s="1" t="s">
        <v>1296</v>
      </c>
      <c r="H685" t="s">
        <v>5664</v>
      </c>
    </row>
    <row r="686" spans="1:8" hidden="1">
      <c r="A686" t="s">
        <v>1297</v>
      </c>
      <c r="H686" t="s">
        <v>5664</v>
      </c>
    </row>
    <row r="687" spans="1:8" hidden="1">
      <c r="A687" s="2" t="s">
        <v>1298</v>
      </c>
      <c r="H687" t="s">
        <v>5665</v>
      </c>
    </row>
    <row r="688" spans="1:8" hidden="1">
      <c r="A688" s="1" t="s">
        <v>1300</v>
      </c>
      <c r="H688" t="s">
        <v>5665</v>
      </c>
    </row>
    <row r="689" spans="1:8" hidden="1">
      <c r="A689" t="s">
        <v>1301</v>
      </c>
      <c r="H689" t="s">
        <v>5667</v>
      </c>
    </row>
    <row r="690" spans="1:8" hidden="1">
      <c r="A690" t="s">
        <v>1302</v>
      </c>
      <c r="H690" t="s">
        <v>5668</v>
      </c>
    </row>
    <row r="691" spans="1:8" hidden="1">
      <c r="A691" t="s">
        <v>1303</v>
      </c>
      <c r="H691" t="s">
        <v>5669</v>
      </c>
    </row>
    <row r="692" spans="1:8" hidden="1">
      <c r="A692" t="s">
        <v>1304</v>
      </c>
      <c r="H692" t="s">
        <v>5670</v>
      </c>
    </row>
    <row r="693" spans="1:8" hidden="1">
      <c r="A693" t="s">
        <v>1305</v>
      </c>
      <c r="H693" t="s">
        <v>5671</v>
      </c>
    </row>
    <row r="694" spans="1:8" hidden="1">
      <c r="A694" t="s">
        <v>1306</v>
      </c>
      <c r="H694" t="s">
        <v>5672</v>
      </c>
    </row>
    <row r="695" spans="1:8" hidden="1">
      <c r="A695" t="s">
        <v>1307</v>
      </c>
      <c r="H695" t="s">
        <v>5673</v>
      </c>
    </row>
    <row r="696" spans="1:8" hidden="1">
      <c r="A696" t="s">
        <v>1308</v>
      </c>
      <c r="H696" t="s">
        <v>5674</v>
      </c>
    </row>
    <row r="697" spans="1:8" hidden="1">
      <c r="A697" t="s">
        <v>1309</v>
      </c>
      <c r="H697" t="s">
        <v>5675</v>
      </c>
    </row>
    <row r="698" spans="1:8" hidden="1">
      <c r="A698" t="s">
        <v>1310</v>
      </c>
      <c r="H698" t="s">
        <v>5676</v>
      </c>
    </row>
    <row r="699" spans="1:8">
      <c r="A699" s="3" t="s">
        <v>1311</v>
      </c>
      <c r="H699" t="s">
        <v>5677</v>
      </c>
    </row>
    <row r="700" spans="1:8" hidden="1">
      <c r="A700" s="2" t="s">
        <v>1312</v>
      </c>
      <c r="H700" t="s">
        <v>5679</v>
      </c>
    </row>
    <row r="701" spans="1:8" hidden="1">
      <c r="A701" s="1" t="s">
        <v>1313</v>
      </c>
      <c r="H701" t="s">
        <v>5679</v>
      </c>
    </row>
    <row r="702" spans="1:8" hidden="1">
      <c r="A702" t="s">
        <v>1314</v>
      </c>
      <c r="H702" t="s">
        <v>5679</v>
      </c>
    </row>
    <row r="703" spans="1:8" hidden="1">
      <c r="A703" s="2" t="s">
        <v>1315</v>
      </c>
      <c r="H703" t="s">
        <v>5680</v>
      </c>
    </row>
    <row r="704" spans="1:8" hidden="1">
      <c r="A704" s="1" t="s">
        <v>1316</v>
      </c>
      <c r="H704" t="s">
        <v>5680</v>
      </c>
    </row>
    <row r="705" spans="1:8" hidden="1">
      <c r="A705" t="s">
        <v>1317</v>
      </c>
      <c r="H705" t="s">
        <v>5680</v>
      </c>
    </row>
    <row r="706" spans="1:8" hidden="1">
      <c r="A706" s="2" t="s">
        <v>1318</v>
      </c>
      <c r="H706" t="s">
        <v>5681</v>
      </c>
    </row>
    <row r="707" spans="1:8" hidden="1">
      <c r="A707" s="1" t="s">
        <v>1319</v>
      </c>
      <c r="H707" t="s">
        <v>5681</v>
      </c>
    </row>
    <row r="708" spans="1:8" hidden="1">
      <c r="A708" t="s">
        <v>1320</v>
      </c>
      <c r="H708" t="s">
        <v>5681</v>
      </c>
    </row>
    <row r="709" spans="1:8" hidden="1">
      <c r="A709" s="2" t="s">
        <v>1321</v>
      </c>
      <c r="H709" t="s">
        <v>5682</v>
      </c>
    </row>
    <row r="710" spans="1:8" hidden="1">
      <c r="A710" s="1" t="s">
        <v>1322</v>
      </c>
      <c r="H710" t="s">
        <v>5682</v>
      </c>
    </row>
    <row r="711" spans="1:8" hidden="1">
      <c r="A711" t="s">
        <v>1323</v>
      </c>
      <c r="H711" t="s">
        <v>5682</v>
      </c>
    </row>
    <row r="712" spans="1:8" hidden="1">
      <c r="A712" s="2" t="s">
        <v>1324</v>
      </c>
      <c r="H712" t="s">
        <v>5683</v>
      </c>
    </row>
    <row r="713" spans="1:8" hidden="1">
      <c r="A713" s="1" t="s">
        <v>1325</v>
      </c>
      <c r="H713" t="s">
        <v>5684</v>
      </c>
    </row>
    <row r="714" spans="1:8" hidden="1">
      <c r="A714" t="s">
        <v>1326</v>
      </c>
      <c r="H714" t="s">
        <v>5685</v>
      </c>
    </row>
    <row r="715" spans="1:8" hidden="1">
      <c r="A715" t="s">
        <v>1327</v>
      </c>
      <c r="H715" t="s">
        <v>5686</v>
      </c>
    </row>
    <row r="716" spans="1:8" hidden="1">
      <c r="A716" s="1" t="s">
        <v>1328</v>
      </c>
      <c r="H716" t="s">
        <v>5687</v>
      </c>
    </row>
    <row r="717" spans="1:8" hidden="1">
      <c r="A717" t="s">
        <v>1329</v>
      </c>
      <c r="H717" t="s">
        <v>5688</v>
      </c>
    </row>
    <row r="718" spans="1:8" hidden="1">
      <c r="A718" t="s">
        <v>1330</v>
      </c>
      <c r="H718" t="s">
        <v>5689</v>
      </c>
    </row>
    <row r="719" spans="1:8" hidden="1">
      <c r="A719" t="s">
        <v>1331</v>
      </c>
      <c r="H719" t="s">
        <v>5690</v>
      </c>
    </row>
    <row r="720" spans="1:8" hidden="1">
      <c r="A720" t="s">
        <v>1332</v>
      </c>
      <c r="H720" t="s">
        <v>5691</v>
      </c>
    </row>
    <row r="721" spans="1:8" hidden="1">
      <c r="A721" s="2" t="s">
        <v>1333</v>
      </c>
      <c r="H721" t="s">
        <v>5692</v>
      </c>
    </row>
    <row r="722" spans="1:8" hidden="1">
      <c r="A722" s="1" t="s">
        <v>1334</v>
      </c>
      <c r="H722" t="s">
        <v>5692</v>
      </c>
    </row>
    <row r="723" spans="1:8" hidden="1">
      <c r="A723" t="s">
        <v>1335</v>
      </c>
      <c r="H723" t="s">
        <v>5693</v>
      </c>
    </row>
    <row r="724" spans="1:8" hidden="1">
      <c r="A724" t="s">
        <v>1336</v>
      </c>
      <c r="H724" t="s">
        <v>5694</v>
      </c>
    </row>
    <row r="725" spans="1:8" hidden="1">
      <c r="A725" t="s">
        <v>1337</v>
      </c>
      <c r="H725" t="s">
        <v>5692</v>
      </c>
    </row>
    <row r="726" spans="1:8" hidden="1">
      <c r="A726" s="2" t="s">
        <v>1338</v>
      </c>
      <c r="H726" t="s">
        <v>4770</v>
      </c>
    </row>
    <row r="727" spans="1:8" hidden="1">
      <c r="A727" s="1" t="s">
        <v>1339</v>
      </c>
      <c r="H727" t="s">
        <v>4770</v>
      </c>
    </row>
    <row r="728" spans="1:8" hidden="1">
      <c r="A728" t="s">
        <v>1340</v>
      </c>
      <c r="H728" t="s">
        <v>4770</v>
      </c>
    </row>
    <row r="729" spans="1:8" hidden="1">
      <c r="A729" s="2" t="s">
        <v>1341</v>
      </c>
      <c r="H729" t="s">
        <v>5695</v>
      </c>
    </row>
    <row r="730" spans="1:8" hidden="1">
      <c r="A730" s="1" t="s">
        <v>1342</v>
      </c>
      <c r="H730" t="s">
        <v>5695</v>
      </c>
    </row>
    <row r="731" spans="1:8" hidden="1">
      <c r="A731" t="s">
        <v>1343</v>
      </c>
      <c r="H731" t="s">
        <v>5695</v>
      </c>
    </row>
    <row r="732" spans="1:8">
      <c r="A732" s="3" t="s">
        <v>1344</v>
      </c>
      <c r="H732" t="s">
        <v>5697</v>
      </c>
    </row>
    <row r="733" spans="1:8" hidden="1">
      <c r="A733" s="2" t="s">
        <v>1345</v>
      </c>
      <c r="H733" t="s">
        <v>5698</v>
      </c>
    </row>
    <row r="734" spans="1:8" hidden="1">
      <c r="A734" s="1" t="s">
        <v>1346</v>
      </c>
      <c r="H734" t="s">
        <v>5699</v>
      </c>
    </row>
    <row r="735" spans="1:8" hidden="1">
      <c r="A735" t="s">
        <v>1347</v>
      </c>
      <c r="H735" t="s">
        <v>5700</v>
      </c>
    </row>
    <row r="736" spans="1:8" hidden="1">
      <c r="A736" t="s">
        <v>1348</v>
      </c>
      <c r="H736" t="s">
        <v>5701</v>
      </c>
    </row>
    <row r="737" spans="1:8" hidden="1">
      <c r="A737" t="s">
        <v>1349</v>
      </c>
      <c r="H737" t="s">
        <v>5702</v>
      </c>
    </row>
    <row r="738" spans="1:8" hidden="1">
      <c r="A738" s="1" t="s">
        <v>1350</v>
      </c>
      <c r="H738" t="s">
        <v>5703</v>
      </c>
    </row>
    <row r="739" spans="1:8" hidden="1">
      <c r="A739" t="s">
        <v>1351</v>
      </c>
      <c r="H739" t="s">
        <v>5704</v>
      </c>
    </row>
    <row r="740" spans="1:8" hidden="1">
      <c r="A740" t="s">
        <v>1352</v>
      </c>
      <c r="H740" t="s">
        <v>5705</v>
      </c>
    </row>
    <row r="741" spans="1:8" hidden="1">
      <c r="A741" t="s">
        <v>1353</v>
      </c>
      <c r="H741" t="s">
        <v>5706</v>
      </c>
    </row>
    <row r="742" spans="1:8" hidden="1">
      <c r="A742" s="1" t="s">
        <v>1354</v>
      </c>
      <c r="H742" t="s">
        <v>5707</v>
      </c>
    </row>
    <row r="743" spans="1:8" hidden="1">
      <c r="A743" t="s">
        <v>1355</v>
      </c>
      <c r="H743" t="s">
        <v>5708</v>
      </c>
    </row>
    <row r="744" spans="1:8" hidden="1">
      <c r="A744" t="s">
        <v>1356</v>
      </c>
      <c r="H744" t="s">
        <v>5709</v>
      </c>
    </row>
    <row r="745" spans="1:8" hidden="1">
      <c r="A745" t="s">
        <v>1357</v>
      </c>
      <c r="H745" t="s">
        <v>5710</v>
      </c>
    </row>
    <row r="746" spans="1:8" hidden="1">
      <c r="A746" s="1" t="s">
        <v>1358</v>
      </c>
      <c r="H746" t="s">
        <v>5711</v>
      </c>
    </row>
    <row r="747" spans="1:8" hidden="1">
      <c r="A747" t="s">
        <v>1359</v>
      </c>
      <c r="H747" t="s">
        <v>5712</v>
      </c>
    </row>
    <row r="748" spans="1:8" hidden="1">
      <c r="A748" t="s">
        <v>1360</v>
      </c>
      <c r="H748" t="s">
        <v>5713</v>
      </c>
    </row>
    <row r="749" spans="1:8" hidden="1">
      <c r="A749" t="s">
        <v>1361</v>
      </c>
      <c r="H749" t="s">
        <v>5714</v>
      </c>
    </row>
    <row r="750" spans="1:8" hidden="1">
      <c r="A750" s="1" t="s">
        <v>1362</v>
      </c>
      <c r="H750" t="s">
        <v>5715</v>
      </c>
    </row>
    <row r="751" spans="1:8" hidden="1">
      <c r="A751" t="s">
        <v>1363</v>
      </c>
      <c r="H751" t="s">
        <v>5716</v>
      </c>
    </row>
    <row r="752" spans="1:8" hidden="1">
      <c r="A752" t="s">
        <v>1364</v>
      </c>
      <c r="H752" t="s">
        <v>5717</v>
      </c>
    </row>
    <row r="753" spans="1:8" hidden="1">
      <c r="A753" t="s">
        <v>1365</v>
      </c>
      <c r="H753" t="s">
        <v>5718</v>
      </c>
    </row>
    <row r="754" spans="1:8" hidden="1">
      <c r="A754" s="1" t="s">
        <v>1366</v>
      </c>
      <c r="H754" t="s">
        <v>5719</v>
      </c>
    </row>
    <row r="755" spans="1:8" hidden="1">
      <c r="A755" t="s">
        <v>1367</v>
      </c>
      <c r="H755" t="s">
        <v>5720</v>
      </c>
    </row>
    <row r="756" spans="1:8" hidden="1">
      <c r="A756" t="s">
        <v>1368</v>
      </c>
      <c r="H756" t="s">
        <v>3990</v>
      </c>
    </row>
    <row r="757" spans="1:8" hidden="1">
      <c r="A757" t="s">
        <v>1369</v>
      </c>
      <c r="H757" t="s">
        <v>3991</v>
      </c>
    </row>
    <row r="758" spans="1:8" hidden="1">
      <c r="A758" s="1" t="s">
        <v>1370</v>
      </c>
      <c r="H758" t="s">
        <v>3992</v>
      </c>
    </row>
    <row r="759" spans="1:8" hidden="1">
      <c r="A759" t="s">
        <v>1371</v>
      </c>
      <c r="H759" t="s">
        <v>3993</v>
      </c>
    </row>
    <row r="760" spans="1:8" hidden="1">
      <c r="A760" t="s">
        <v>1372</v>
      </c>
      <c r="H760" t="s">
        <v>3994</v>
      </c>
    </row>
    <row r="761" spans="1:8" hidden="1">
      <c r="A761" t="s">
        <v>1373</v>
      </c>
      <c r="H761" t="s">
        <v>3995</v>
      </c>
    </row>
    <row r="762" spans="1:8" hidden="1">
      <c r="A762" s="1" t="s">
        <v>1374</v>
      </c>
      <c r="H762" t="s">
        <v>3996</v>
      </c>
    </row>
    <row r="763" spans="1:8" hidden="1">
      <c r="A763" t="s">
        <v>1375</v>
      </c>
      <c r="H763" t="s">
        <v>3997</v>
      </c>
    </row>
    <row r="764" spans="1:8" hidden="1">
      <c r="A764" t="s">
        <v>1376</v>
      </c>
      <c r="H764" t="s">
        <v>3999</v>
      </c>
    </row>
    <row r="765" spans="1:8" hidden="1">
      <c r="A765" t="s">
        <v>1377</v>
      </c>
      <c r="H765" t="s">
        <v>4000</v>
      </c>
    </row>
    <row r="766" spans="1:8" hidden="1">
      <c r="A766" s="2" t="s">
        <v>1378</v>
      </c>
      <c r="H766" t="s">
        <v>4001</v>
      </c>
    </row>
    <row r="767" spans="1:8" hidden="1">
      <c r="A767" s="1" t="s">
        <v>1379</v>
      </c>
      <c r="H767" t="s">
        <v>4002</v>
      </c>
    </row>
    <row r="768" spans="1:8" hidden="1">
      <c r="A768" t="s">
        <v>1380</v>
      </c>
      <c r="H768" t="s">
        <v>4003</v>
      </c>
    </row>
    <row r="769" spans="1:8" hidden="1">
      <c r="A769" t="s">
        <v>1381</v>
      </c>
      <c r="H769" t="s">
        <v>4004</v>
      </c>
    </row>
    <row r="770" spans="1:8" hidden="1">
      <c r="A770" t="s">
        <v>1382</v>
      </c>
      <c r="H770" t="s">
        <v>4005</v>
      </c>
    </row>
    <row r="771" spans="1:8" hidden="1">
      <c r="A771" s="1" t="s">
        <v>1383</v>
      </c>
      <c r="H771" t="s">
        <v>4006</v>
      </c>
    </row>
    <row r="772" spans="1:8" hidden="1">
      <c r="A772" t="s">
        <v>1384</v>
      </c>
      <c r="H772" t="s">
        <v>4007</v>
      </c>
    </row>
    <row r="773" spans="1:8" hidden="1">
      <c r="A773" t="s">
        <v>1385</v>
      </c>
      <c r="H773" t="s">
        <v>4008</v>
      </c>
    </row>
    <row r="774" spans="1:8" hidden="1">
      <c r="A774" t="s">
        <v>1386</v>
      </c>
      <c r="H774" t="s">
        <v>4009</v>
      </c>
    </row>
    <row r="775" spans="1:8" hidden="1">
      <c r="A775" s="1" t="s">
        <v>1387</v>
      </c>
      <c r="H775" t="s">
        <v>4010</v>
      </c>
    </row>
    <row r="776" spans="1:8" hidden="1">
      <c r="A776" t="s">
        <v>1388</v>
      </c>
      <c r="H776" t="s">
        <v>4011</v>
      </c>
    </row>
    <row r="777" spans="1:8" hidden="1">
      <c r="A777" t="s">
        <v>1389</v>
      </c>
      <c r="H777" t="s">
        <v>4012</v>
      </c>
    </row>
    <row r="778" spans="1:8" hidden="1">
      <c r="A778" t="s">
        <v>1390</v>
      </c>
      <c r="H778" t="s">
        <v>4013</v>
      </c>
    </row>
    <row r="779" spans="1:8" hidden="1">
      <c r="A779" s="2" t="s">
        <v>1391</v>
      </c>
      <c r="H779" t="s">
        <v>4014</v>
      </c>
    </row>
    <row r="780" spans="1:8" hidden="1">
      <c r="A780" s="1" t="s">
        <v>1392</v>
      </c>
      <c r="H780" t="s">
        <v>5721</v>
      </c>
    </row>
    <row r="781" spans="1:8" hidden="1">
      <c r="A781" t="s">
        <v>1393</v>
      </c>
      <c r="H781" t="s">
        <v>5722</v>
      </c>
    </row>
    <row r="782" spans="1:8" hidden="1">
      <c r="A782" t="s">
        <v>1394</v>
      </c>
      <c r="H782" t="s">
        <v>5723</v>
      </c>
    </row>
    <row r="783" spans="1:8" hidden="1">
      <c r="A783" t="s">
        <v>1395</v>
      </c>
      <c r="H783" t="s">
        <v>5724</v>
      </c>
    </row>
    <row r="784" spans="1:8" hidden="1">
      <c r="A784" s="1" t="s">
        <v>1396</v>
      </c>
      <c r="H784" t="s">
        <v>5725</v>
      </c>
    </row>
    <row r="785" spans="1:8" hidden="1">
      <c r="A785" t="s">
        <v>1397</v>
      </c>
      <c r="H785" t="s">
        <v>5726</v>
      </c>
    </row>
    <row r="786" spans="1:8" hidden="1">
      <c r="A786" t="s">
        <v>1398</v>
      </c>
      <c r="H786" t="s">
        <v>5727</v>
      </c>
    </row>
    <row r="787" spans="1:8" hidden="1">
      <c r="A787" t="s">
        <v>1399</v>
      </c>
      <c r="H787" t="s">
        <v>5728</v>
      </c>
    </row>
    <row r="788" spans="1:8" hidden="1">
      <c r="A788" s="1" t="s">
        <v>1400</v>
      </c>
      <c r="H788" t="s">
        <v>5729</v>
      </c>
    </row>
    <row r="789" spans="1:8" hidden="1">
      <c r="A789" t="s">
        <v>1401</v>
      </c>
      <c r="H789" t="s">
        <v>5730</v>
      </c>
    </row>
    <row r="790" spans="1:8" hidden="1">
      <c r="A790" t="s">
        <v>1402</v>
      </c>
      <c r="H790" t="s">
        <v>5731</v>
      </c>
    </row>
    <row r="791" spans="1:8" hidden="1">
      <c r="A791" t="s">
        <v>1403</v>
      </c>
      <c r="H791" t="s">
        <v>5732</v>
      </c>
    </row>
    <row r="792" spans="1:8" hidden="1">
      <c r="A792" s="1" t="s">
        <v>1404</v>
      </c>
      <c r="H792" t="s">
        <v>5733</v>
      </c>
    </row>
    <row r="793" spans="1:8" hidden="1">
      <c r="A793" t="s">
        <v>1405</v>
      </c>
      <c r="H793" t="s">
        <v>5734</v>
      </c>
    </row>
    <row r="794" spans="1:8" hidden="1">
      <c r="A794" t="s">
        <v>1406</v>
      </c>
      <c r="H794" t="s">
        <v>5735</v>
      </c>
    </row>
    <row r="795" spans="1:8" hidden="1">
      <c r="A795" t="s">
        <v>1407</v>
      </c>
      <c r="H795" t="s">
        <v>5736</v>
      </c>
    </row>
    <row r="796" spans="1:8" hidden="1">
      <c r="A796" s="1" t="s">
        <v>1408</v>
      </c>
      <c r="H796" t="s">
        <v>5738</v>
      </c>
    </row>
    <row r="797" spans="1:8" hidden="1">
      <c r="A797" t="s">
        <v>1409</v>
      </c>
      <c r="H797" t="s">
        <v>4037</v>
      </c>
    </row>
    <row r="798" spans="1:8" hidden="1">
      <c r="A798" t="s">
        <v>1410</v>
      </c>
      <c r="H798" t="s">
        <v>4038</v>
      </c>
    </row>
    <row r="799" spans="1:8" hidden="1">
      <c r="A799" t="s">
        <v>1411</v>
      </c>
      <c r="H799" t="s">
        <v>4039</v>
      </c>
    </row>
    <row r="800" spans="1:8" hidden="1">
      <c r="A800" s="1" t="s">
        <v>1412</v>
      </c>
      <c r="H800" t="s">
        <v>4040</v>
      </c>
    </row>
    <row r="801" spans="1:8" hidden="1">
      <c r="A801" t="s">
        <v>1413</v>
      </c>
      <c r="H801" t="s">
        <v>4041</v>
      </c>
    </row>
    <row r="802" spans="1:8" hidden="1">
      <c r="A802" t="s">
        <v>1414</v>
      </c>
      <c r="H802" t="s">
        <v>4042</v>
      </c>
    </row>
    <row r="803" spans="1:8" hidden="1">
      <c r="A803" t="s">
        <v>1415</v>
      </c>
      <c r="H803" t="s">
        <v>4043</v>
      </c>
    </row>
    <row r="804" spans="1:8" hidden="1">
      <c r="A804" s="1" t="s">
        <v>1416</v>
      </c>
      <c r="H804" t="s">
        <v>4044</v>
      </c>
    </row>
    <row r="805" spans="1:8" hidden="1">
      <c r="A805" t="s">
        <v>1417</v>
      </c>
      <c r="H805" t="s">
        <v>4045</v>
      </c>
    </row>
    <row r="806" spans="1:8" hidden="1">
      <c r="A806" t="s">
        <v>1418</v>
      </c>
      <c r="H806" t="s">
        <v>4046</v>
      </c>
    </row>
    <row r="807" spans="1:8" hidden="1">
      <c r="A807" t="s">
        <v>1419</v>
      </c>
      <c r="H807" t="s">
        <v>4047</v>
      </c>
    </row>
    <row r="808" spans="1:8" hidden="1">
      <c r="A808" s="1" t="s">
        <v>1420</v>
      </c>
      <c r="H808" t="s">
        <v>4048</v>
      </c>
    </row>
    <row r="809" spans="1:8" hidden="1">
      <c r="A809" t="s">
        <v>1421</v>
      </c>
      <c r="H809" t="s">
        <v>4049</v>
      </c>
    </row>
    <row r="810" spans="1:8" hidden="1">
      <c r="A810" t="s">
        <v>1422</v>
      </c>
      <c r="H810" t="s">
        <v>4050</v>
      </c>
    </row>
    <row r="811" spans="1:8" hidden="1">
      <c r="A811" t="s">
        <v>1423</v>
      </c>
      <c r="H811" t="s">
        <v>4051</v>
      </c>
    </row>
    <row r="812" spans="1:8" hidden="1">
      <c r="A812" s="1" t="s">
        <v>1424</v>
      </c>
      <c r="H812" t="s">
        <v>4052</v>
      </c>
    </row>
    <row r="813" spans="1:8" hidden="1">
      <c r="A813" t="s">
        <v>1425</v>
      </c>
      <c r="H813" t="s">
        <v>4053</v>
      </c>
    </row>
    <row r="814" spans="1:8" hidden="1">
      <c r="A814" t="s">
        <v>1426</v>
      </c>
      <c r="H814" t="s">
        <v>4054</v>
      </c>
    </row>
    <row r="815" spans="1:8" hidden="1">
      <c r="A815" t="s">
        <v>1427</v>
      </c>
      <c r="H815" t="s">
        <v>4055</v>
      </c>
    </row>
    <row r="816" spans="1:8" hidden="1">
      <c r="A816" s="1" t="s">
        <v>1428</v>
      </c>
      <c r="H816" t="s">
        <v>4056</v>
      </c>
    </row>
    <row r="817" spans="1:8" hidden="1">
      <c r="A817" t="s">
        <v>1429</v>
      </c>
      <c r="H817" t="s">
        <v>4057</v>
      </c>
    </row>
    <row r="818" spans="1:8" hidden="1">
      <c r="A818" t="s">
        <v>1430</v>
      </c>
      <c r="H818" t="s">
        <v>4058</v>
      </c>
    </row>
    <row r="819" spans="1:8" hidden="1">
      <c r="A819" t="s">
        <v>1431</v>
      </c>
      <c r="H819" t="s">
        <v>4059</v>
      </c>
    </row>
    <row r="820" spans="1:8" hidden="1">
      <c r="A820" s="1" t="s">
        <v>1432</v>
      </c>
      <c r="H820" t="s">
        <v>4060</v>
      </c>
    </row>
    <row r="821" spans="1:8" hidden="1">
      <c r="A821" t="s">
        <v>1433</v>
      </c>
      <c r="H821" t="s">
        <v>4061</v>
      </c>
    </row>
    <row r="822" spans="1:8" hidden="1">
      <c r="A822" t="s">
        <v>1434</v>
      </c>
      <c r="H822" t="s">
        <v>4062</v>
      </c>
    </row>
    <row r="823" spans="1:8" hidden="1">
      <c r="A823" t="s">
        <v>1435</v>
      </c>
      <c r="H823" t="s">
        <v>4063</v>
      </c>
    </row>
    <row r="824" spans="1:8" hidden="1">
      <c r="A824" s="1" t="s">
        <v>1436</v>
      </c>
      <c r="H824" t="s">
        <v>4064</v>
      </c>
    </row>
    <row r="825" spans="1:8" hidden="1">
      <c r="A825" t="s">
        <v>1437</v>
      </c>
      <c r="H825" t="s">
        <v>4065</v>
      </c>
    </row>
    <row r="826" spans="1:8" hidden="1">
      <c r="A826" t="s">
        <v>1438</v>
      </c>
      <c r="H826" t="s">
        <v>4066</v>
      </c>
    </row>
    <row r="827" spans="1:8" hidden="1">
      <c r="A827" t="s">
        <v>1439</v>
      </c>
      <c r="H827" t="s">
        <v>4067</v>
      </c>
    </row>
    <row r="828" spans="1:8" hidden="1">
      <c r="A828" s="2" t="s">
        <v>1440</v>
      </c>
      <c r="H828" t="s">
        <v>4069</v>
      </c>
    </row>
    <row r="829" spans="1:8" hidden="1">
      <c r="A829" s="1" t="s">
        <v>1441</v>
      </c>
      <c r="H829" t="s">
        <v>4070</v>
      </c>
    </row>
    <row r="830" spans="1:8" hidden="1">
      <c r="A830" t="s">
        <v>1442</v>
      </c>
      <c r="H830" t="s">
        <v>4071</v>
      </c>
    </row>
    <row r="831" spans="1:8" hidden="1">
      <c r="A831" t="s">
        <v>1443</v>
      </c>
      <c r="H831" t="s">
        <v>4072</v>
      </c>
    </row>
    <row r="832" spans="1:8" hidden="1">
      <c r="A832" t="s">
        <v>1444</v>
      </c>
      <c r="H832" t="s">
        <v>4073</v>
      </c>
    </row>
    <row r="833" spans="1:8" hidden="1">
      <c r="A833" s="1" t="s">
        <v>1445</v>
      </c>
      <c r="H833" t="s">
        <v>4074</v>
      </c>
    </row>
    <row r="834" spans="1:8" hidden="1">
      <c r="A834" t="s">
        <v>1446</v>
      </c>
      <c r="H834" t="s">
        <v>4075</v>
      </c>
    </row>
    <row r="835" spans="1:8" hidden="1">
      <c r="A835" t="s">
        <v>1447</v>
      </c>
      <c r="H835" t="s">
        <v>4076</v>
      </c>
    </row>
    <row r="836" spans="1:8" hidden="1">
      <c r="A836" t="s">
        <v>1448</v>
      </c>
      <c r="H836" t="s">
        <v>4077</v>
      </c>
    </row>
    <row r="837" spans="1:8">
      <c r="A837" s="3" t="s">
        <v>1449</v>
      </c>
      <c r="H837" t="s">
        <v>4078</v>
      </c>
    </row>
    <row r="838" spans="1:8" hidden="1">
      <c r="A838" s="2" t="s">
        <v>1450</v>
      </c>
      <c r="H838" t="s">
        <v>4079</v>
      </c>
    </row>
    <row r="839" spans="1:8" hidden="1">
      <c r="A839" s="1" t="s">
        <v>1451</v>
      </c>
      <c r="H839" t="s">
        <v>4080</v>
      </c>
    </row>
    <row r="840" spans="1:8" hidden="1">
      <c r="A840" t="s">
        <v>1452</v>
      </c>
      <c r="H840" t="s">
        <v>4081</v>
      </c>
    </row>
    <row r="841" spans="1:8" hidden="1">
      <c r="A841" t="s">
        <v>1453</v>
      </c>
      <c r="H841" t="s">
        <v>4082</v>
      </c>
    </row>
    <row r="842" spans="1:8" hidden="1">
      <c r="A842" t="s">
        <v>1454</v>
      </c>
      <c r="H842" t="s">
        <v>4083</v>
      </c>
    </row>
    <row r="843" spans="1:8" hidden="1">
      <c r="A843" s="1" t="s">
        <v>1455</v>
      </c>
      <c r="H843" t="s">
        <v>4084</v>
      </c>
    </row>
    <row r="844" spans="1:8" hidden="1">
      <c r="A844" t="s">
        <v>1456</v>
      </c>
      <c r="H844" t="s">
        <v>4085</v>
      </c>
    </row>
    <row r="845" spans="1:8" hidden="1">
      <c r="A845" t="s">
        <v>1457</v>
      </c>
      <c r="H845" t="s">
        <v>4086</v>
      </c>
    </row>
    <row r="846" spans="1:8" hidden="1">
      <c r="A846" t="s">
        <v>1458</v>
      </c>
      <c r="H846" t="s">
        <v>4087</v>
      </c>
    </row>
    <row r="847" spans="1:8" hidden="1">
      <c r="A847" s="1" t="s">
        <v>1459</v>
      </c>
      <c r="H847" t="s">
        <v>4088</v>
      </c>
    </row>
    <row r="848" spans="1:8" hidden="1">
      <c r="A848" t="s">
        <v>1460</v>
      </c>
      <c r="H848" t="s">
        <v>4089</v>
      </c>
    </row>
    <row r="849" spans="1:8" hidden="1">
      <c r="A849" t="s">
        <v>1461</v>
      </c>
      <c r="H849" t="s">
        <v>4090</v>
      </c>
    </row>
    <row r="850" spans="1:8" hidden="1">
      <c r="A850" t="s">
        <v>1462</v>
      </c>
      <c r="H850" t="s">
        <v>4091</v>
      </c>
    </row>
    <row r="851" spans="1:8" hidden="1">
      <c r="A851" s="1" t="s">
        <v>1463</v>
      </c>
      <c r="H851" t="s">
        <v>4092</v>
      </c>
    </row>
    <row r="852" spans="1:8" hidden="1">
      <c r="A852" t="s">
        <v>1464</v>
      </c>
      <c r="H852" t="s">
        <v>4093</v>
      </c>
    </row>
    <row r="853" spans="1:8" hidden="1">
      <c r="A853" t="s">
        <v>1465</v>
      </c>
      <c r="H853" t="s">
        <v>4094</v>
      </c>
    </row>
    <row r="854" spans="1:8" hidden="1">
      <c r="A854" t="s">
        <v>1466</v>
      </c>
      <c r="H854" t="s">
        <v>4095</v>
      </c>
    </row>
    <row r="855" spans="1:8" hidden="1">
      <c r="A855" s="1" t="s">
        <v>1467</v>
      </c>
      <c r="H855" t="s">
        <v>4096</v>
      </c>
    </row>
    <row r="856" spans="1:8" hidden="1">
      <c r="A856" t="s">
        <v>1468</v>
      </c>
      <c r="H856" t="s">
        <v>4097</v>
      </c>
    </row>
    <row r="857" spans="1:8" hidden="1">
      <c r="A857" t="s">
        <v>1469</v>
      </c>
      <c r="H857" t="s">
        <v>4098</v>
      </c>
    </row>
    <row r="858" spans="1:8" hidden="1">
      <c r="A858" t="s">
        <v>1470</v>
      </c>
      <c r="H858" t="s">
        <v>4099</v>
      </c>
    </row>
    <row r="859" spans="1:8" hidden="1">
      <c r="A859" s="1" t="s">
        <v>1471</v>
      </c>
      <c r="H859" t="s">
        <v>4100</v>
      </c>
    </row>
    <row r="860" spans="1:8" hidden="1">
      <c r="A860" t="s">
        <v>1472</v>
      </c>
      <c r="H860" t="s">
        <v>4102</v>
      </c>
    </row>
    <row r="861" spans="1:8" hidden="1">
      <c r="A861" t="s">
        <v>1473</v>
      </c>
      <c r="H861" t="s">
        <v>4103</v>
      </c>
    </row>
    <row r="862" spans="1:8" hidden="1">
      <c r="A862" t="s">
        <v>1474</v>
      </c>
      <c r="H862" t="s">
        <v>4104</v>
      </c>
    </row>
    <row r="863" spans="1:8" hidden="1">
      <c r="A863" s="1" t="s">
        <v>1475</v>
      </c>
      <c r="H863" t="s">
        <v>4105</v>
      </c>
    </row>
    <row r="864" spans="1:8" hidden="1">
      <c r="A864" t="s">
        <v>1476</v>
      </c>
      <c r="H864" t="s">
        <v>4106</v>
      </c>
    </row>
    <row r="865" spans="1:8" hidden="1">
      <c r="A865" t="s">
        <v>1477</v>
      </c>
      <c r="H865" t="s">
        <v>4107</v>
      </c>
    </row>
    <row r="866" spans="1:8" hidden="1">
      <c r="A866" t="s">
        <v>1478</v>
      </c>
      <c r="H866" t="s">
        <v>4108</v>
      </c>
    </row>
    <row r="867" spans="1:8" hidden="1">
      <c r="A867" s="1" t="s">
        <v>1479</v>
      </c>
      <c r="H867" t="s">
        <v>4109</v>
      </c>
    </row>
    <row r="868" spans="1:8" hidden="1">
      <c r="A868" t="s">
        <v>1480</v>
      </c>
      <c r="H868" t="s">
        <v>4110</v>
      </c>
    </row>
    <row r="869" spans="1:8" hidden="1">
      <c r="A869" t="s">
        <v>1481</v>
      </c>
      <c r="H869" t="s">
        <v>4111</v>
      </c>
    </row>
    <row r="870" spans="1:8" hidden="1">
      <c r="A870" t="s">
        <v>1482</v>
      </c>
      <c r="H870" t="s">
        <v>4112</v>
      </c>
    </row>
    <row r="871" spans="1:8" hidden="1">
      <c r="A871" s="1" t="s">
        <v>1483</v>
      </c>
      <c r="H871" t="s">
        <v>4113</v>
      </c>
    </row>
    <row r="872" spans="1:8" hidden="1">
      <c r="A872" t="s">
        <v>1484</v>
      </c>
      <c r="H872" t="s">
        <v>4114</v>
      </c>
    </row>
    <row r="873" spans="1:8" hidden="1">
      <c r="A873" t="s">
        <v>1485</v>
      </c>
      <c r="H873" t="s">
        <v>4115</v>
      </c>
    </row>
    <row r="874" spans="1:8" hidden="1">
      <c r="A874" t="s">
        <v>1486</v>
      </c>
      <c r="H874" t="s">
        <v>4116</v>
      </c>
    </row>
    <row r="875" spans="1:8" hidden="1">
      <c r="A875" s="1" t="s">
        <v>1487</v>
      </c>
      <c r="H875" t="s">
        <v>4117</v>
      </c>
    </row>
    <row r="876" spans="1:8" hidden="1">
      <c r="A876" t="s">
        <v>1488</v>
      </c>
      <c r="H876" t="s">
        <v>4118</v>
      </c>
    </row>
    <row r="877" spans="1:8" hidden="1">
      <c r="A877" t="s">
        <v>1489</v>
      </c>
      <c r="H877" t="s">
        <v>4119</v>
      </c>
    </row>
    <row r="878" spans="1:8" hidden="1">
      <c r="A878" t="s">
        <v>1490</v>
      </c>
      <c r="H878" t="s">
        <v>4120</v>
      </c>
    </row>
    <row r="879" spans="1:8" hidden="1">
      <c r="A879" s="1" t="s">
        <v>1491</v>
      </c>
      <c r="H879" t="s">
        <v>4121</v>
      </c>
    </row>
    <row r="880" spans="1:8" hidden="1">
      <c r="A880" t="s">
        <v>1492</v>
      </c>
      <c r="H880" t="s">
        <v>4122</v>
      </c>
    </row>
    <row r="881" spans="1:8" hidden="1">
      <c r="A881" t="s">
        <v>1493</v>
      </c>
      <c r="H881" t="s">
        <v>4123</v>
      </c>
    </row>
    <row r="882" spans="1:8" hidden="1">
      <c r="A882" t="s">
        <v>1494</v>
      </c>
      <c r="H882" t="s">
        <v>4124</v>
      </c>
    </row>
    <row r="883" spans="1:8" hidden="1">
      <c r="A883" s="2" t="s">
        <v>1495</v>
      </c>
      <c r="H883" t="s">
        <v>4125</v>
      </c>
    </row>
    <row r="884" spans="1:8" hidden="1">
      <c r="A884" s="1" t="s">
        <v>1496</v>
      </c>
      <c r="H884" t="s">
        <v>4126</v>
      </c>
    </row>
    <row r="885" spans="1:8" hidden="1">
      <c r="A885" t="s">
        <v>1497</v>
      </c>
      <c r="H885" t="s">
        <v>4127</v>
      </c>
    </row>
    <row r="886" spans="1:8" hidden="1">
      <c r="A886" t="s">
        <v>1498</v>
      </c>
      <c r="H886" t="s">
        <v>4128</v>
      </c>
    </row>
    <row r="887" spans="1:8" hidden="1">
      <c r="A887" t="s">
        <v>1499</v>
      </c>
      <c r="H887" t="s">
        <v>4129</v>
      </c>
    </row>
    <row r="888" spans="1:8" hidden="1">
      <c r="A888" s="1" t="s">
        <v>1500</v>
      </c>
      <c r="H888" t="s">
        <v>4130</v>
      </c>
    </row>
    <row r="889" spans="1:8" hidden="1">
      <c r="A889" t="s">
        <v>1501</v>
      </c>
      <c r="H889" t="s">
        <v>4131</v>
      </c>
    </row>
    <row r="890" spans="1:8" hidden="1">
      <c r="A890" t="s">
        <v>1502</v>
      </c>
      <c r="H890" t="s">
        <v>4132</v>
      </c>
    </row>
    <row r="891" spans="1:8" hidden="1">
      <c r="A891" t="s">
        <v>1503</v>
      </c>
      <c r="H891" t="s">
        <v>4133</v>
      </c>
    </row>
    <row r="892" spans="1:8" hidden="1">
      <c r="A892" s="1" t="s">
        <v>1504</v>
      </c>
      <c r="H892" t="s">
        <v>4135</v>
      </c>
    </row>
    <row r="893" spans="1:8" hidden="1">
      <c r="A893" t="s">
        <v>1505</v>
      </c>
      <c r="H893" t="s">
        <v>4136</v>
      </c>
    </row>
    <row r="894" spans="1:8" hidden="1">
      <c r="A894" t="s">
        <v>1506</v>
      </c>
      <c r="H894" t="s">
        <v>4137</v>
      </c>
    </row>
    <row r="895" spans="1:8" hidden="1">
      <c r="A895" t="s">
        <v>1507</v>
      </c>
      <c r="H895" t="s">
        <v>4138</v>
      </c>
    </row>
    <row r="896" spans="1:8" hidden="1">
      <c r="A896" s="1" t="s">
        <v>1508</v>
      </c>
      <c r="H896" t="s">
        <v>4139</v>
      </c>
    </row>
    <row r="897" spans="1:8" hidden="1">
      <c r="A897" t="s">
        <v>1509</v>
      </c>
      <c r="H897" t="s">
        <v>4140</v>
      </c>
    </row>
    <row r="898" spans="1:8" hidden="1">
      <c r="A898" t="s">
        <v>1510</v>
      </c>
      <c r="H898" t="s">
        <v>4141</v>
      </c>
    </row>
    <row r="899" spans="1:8" hidden="1">
      <c r="A899" t="s">
        <v>1511</v>
      </c>
      <c r="H899" t="s">
        <v>4142</v>
      </c>
    </row>
    <row r="900" spans="1:8" hidden="1">
      <c r="A900" s="1" t="s">
        <v>1512</v>
      </c>
      <c r="H900" t="s">
        <v>4143</v>
      </c>
    </row>
    <row r="901" spans="1:8" hidden="1">
      <c r="A901" t="s">
        <v>1513</v>
      </c>
      <c r="H901" t="s">
        <v>4144</v>
      </c>
    </row>
    <row r="902" spans="1:8" hidden="1">
      <c r="A902" t="s">
        <v>1514</v>
      </c>
      <c r="H902" t="s">
        <v>4145</v>
      </c>
    </row>
    <row r="903" spans="1:8" hidden="1">
      <c r="A903" t="s">
        <v>1515</v>
      </c>
      <c r="H903" t="s">
        <v>4146</v>
      </c>
    </row>
    <row r="904" spans="1:8" hidden="1">
      <c r="A904" s="1" t="s">
        <v>1516</v>
      </c>
      <c r="H904" t="s">
        <v>4147</v>
      </c>
    </row>
    <row r="905" spans="1:8" hidden="1">
      <c r="A905" t="s">
        <v>1517</v>
      </c>
      <c r="H905" t="s">
        <v>4148</v>
      </c>
    </row>
    <row r="906" spans="1:8" hidden="1">
      <c r="A906" t="s">
        <v>1518</v>
      </c>
      <c r="H906" t="s">
        <v>4149</v>
      </c>
    </row>
    <row r="907" spans="1:8" hidden="1">
      <c r="A907" t="s">
        <v>1519</v>
      </c>
      <c r="H907" t="s">
        <v>4150</v>
      </c>
    </row>
    <row r="908" spans="1:8" hidden="1">
      <c r="A908" s="1" t="s">
        <v>1520</v>
      </c>
      <c r="H908" t="s">
        <v>4151</v>
      </c>
    </row>
    <row r="909" spans="1:8" hidden="1">
      <c r="A909" t="s">
        <v>1521</v>
      </c>
      <c r="H909" t="s">
        <v>4152</v>
      </c>
    </row>
    <row r="910" spans="1:8" hidden="1">
      <c r="A910" t="s">
        <v>1522</v>
      </c>
      <c r="H910" t="s">
        <v>4153</v>
      </c>
    </row>
    <row r="911" spans="1:8" hidden="1">
      <c r="A911" t="s">
        <v>1523</v>
      </c>
      <c r="H911" t="s">
        <v>4154</v>
      </c>
    </row>
    <row r="912" spans="1:8" hidden="1">
      <c r="A912" s="1" t="s">
        <v>1524</v>
      </c>
      <c r="H912" t="s">
        <v>4155</v>
      </c>
    </row>
    <row r="913" spans="1:8" hidden="1">
      <c r="A913" t="s">
        <v>1525</v>
      </c>
      <c r="H913" t="s">
        <v>4156</v>
      </c>
    </row>
    <row r="914" spans="1:8" hidden="1">
      <c r="A914" t="s">
        <v>1526</v>
      </c>
      <c r="H914" t="s">
        <v>4157</v>
      </c>
    </row>
    <row r="915" spans="1:8" hidden="1">
      <c r="A915" t="s">
        <v>1527</v>
      </c>
      <c r="H915" t="s">
        <v>4158</v>
      </c>
    </row>
    <row r="916" spans="1:8" hidden="1">
      <c r="A916" s="1" t="s">
        <v>1528</v>
      </c>
      <c r="H916" t="s">
        <v>4159</v>
      </c>
    </row>
    <row r="917" spans="1:8" hidden="1">
      <c r="A917" t="s">
        <v>1529</v>
      </c>
      <c r="H917" t="s">
        <v>4160</v>
      </c>
    </row>
    <row r="918" spans="1:8" hidden="1">
      <c r="A918" t="s">
        <v>1530</v>
      </c>
      <c r="H918" t="s">
        <v>4161</v>
      </c>
    </row>
    <row r="919" spans="1:8" hidden="1">
      <c r="A919" t="s">
        <v>1531</v>
      </c>
      <c r="H919" t="s">
        <v>4162</v>
      </c>
    </row>
    <row r="920" spans="1:8" hidden="1">
      <c r="A920" s="2" t="s">
        <v>1532</v>
      </c>
      <c r="H920" t="s">
        <v>4163</v>
      </c>
    </row>
    <row r="921" spans="1:8" hidden="1">
      <c r="A921" s="1" t="s">
        <v>1533</v>
      </c>
      <c r="H921" t="s">
        <v>4164</v>
      </c>
    </row>
    <row r="922" spans="1:8" hidden="1">
      <c r="A922" t="s">
        <v>1534</v>
      </c>
      <c r="H922" t="s">
        <v>4165</v>
      </c>
    </row>
    <row r="923" spans="1:8" hidden="1">
      <c r="A923" t="s">
        <v>1535</v>
      </c>
      <c r="H923" t="s">
        <v>4166</v>
      </c>
    </row>
    <row r="924" spans="1:8" hidden="1">
      <c r="A924" t="s">
        <v>1536</v>
      </c>
      <c r="H924" t="s">
        <v>4168</v>
      </c>
    </row>
    <row r="925" spans="1:8" hidden="1">
      <c r="A925" s="1" t="s">
        <v>1537</v>
      </c>
      <c r="H925" t="s">
        <v>4169</v>
      </c>
    </row>
    <row r="926" spans="1:8" hidden="1">
      <c r="A926" t="s">
        <v>1538</v>
      </c>
      <c r="H926" t="s">
        <v>4170</v>
      </c>
    </row>
    <row r="927" spans="1:8" hidden="1">
      <c r="A927" t="s">
        <v>1539</v>
      </c>
      <c r="H927" t="s">
        <v>4171</v>
      </c>
    </row>
    <row r="928" spans="1:8" hidden="1">
      <c r="A928" t="s">
        <v>1540</v>
      </c>
      <c r="H928" t="s">
        <v>4172</v>
      </c>
    </row>
    <row r="929" spans="1:8" hidden="1">
      <c r="A929" s="1" t="s">
        <v>1541</v>
      </c>
      <c r="H929" t="s">
        <v>4173</v>
      </c>
    </row>
    <row r="930" spans="1:8" hidden="1">
      <c r="A930" t="s">
        <v>1542</v>
      </c>
      <c r="H930" t="s">
        <v>4174</v>
      </c>
    </row>
    <row r="931" spans="1:8" hidden="1">
      <c r="A931" t="s">
        <v>1543</v>
      </c>
      <c r="H931" t="s">
        <v>4175</v>
      </c>
    </row>
    <row r="932" spans="1:8" hidden="1">
      <c r="A932" t="s">
        <v>1544</v>
      </c>
      <c r="H932" t="s">
        <v>4176</v>
      </c>
    </row>
    <row r="933" spans="1:8" hidden="1">
      <c r="A933" s="1" t="s">
        <v>1545</v>
      </c>
      <c r="H933" t="s">
        <v>4177</v>
      </c>
    </row>
    <row r="934" spans="1:8" hidden="1">
      <c r="A934" t="s">
        <v>1546</v>
      </c>
      <c r="H934" t="s">
        <v>4178</v>
      </c>
    </row>
    <row r="935" spans="1:8" hidden="1">
      <c r="A935" t="s">
        <v>1547</v>
      </c>
      <c r="H935" t="s">
        <v>4179</v>
      </c>
    </row>
    <row r="936" spans="1:8" hidden="1">
      <c r="A936" t="s">
        <v>1548</v>
      </c>
      <c r="H936" t="s">
        <v>4180</v>
      </c>
    </row>
    <row r="937" spans="1:8" hidden="1">
      <c r="A937" s="1" t="s">
        <v>1549</v>
      </c>
      <c r="H937" t="s">
        <v>4181</v>
      </c>
    </row>
    <row r="938" spans="1:8" hidden="1">
      <c r="A938" t="s">
        <v>1550</v>
      </c>
      <c r="H938" t="s">
        <v>4182</v>
      </c>
    </row>
    <row r="939" spans="1:8" hidden="1">
      <c r="A939" t="s">
        <v>1551</v>
      </c>
      <c r="H939" t="s">
        <v>4183</v>
      </c>
    </row>
    <row r="940" spans="1:8" hidden="1">
      <c r="A940" t="s">
        <v>1552</v>
      </c>
      <c r="H940" t="s">
        <v>4184</v>
      </c>
    </row>
    <row r="941" spans="1:8" hidden="1">
      <c r="A941" s="1" t="s">
        <v>1553</v>
      </c>
      <c r="H941" t="s">
        <v>4185</v>
      </c>
    </row>
    <row r="942" spans="1:8" hidden="1">
      <c r="A942" t="s">
        <v>1554</v>
      </c>
      <c r="H942" t="s">
        <v>4186</v>
      </c>
    </row>
    <row r="943" spans="1:8" hidden="1">
      <c r="A943" t="s">
        <v>1555</v>
      </c>
      <c r="H943" t="s">
        <v>4187</v>
      </c>
    </row>
    <row r="944" spans="1:8" hidden="1">
      <c r="A944" t="s">
        <v>1556</v>
      </c>
      <c r="H944" t="s">
        <v>4188</v>
      </c>
    </row>
    <row r="945" spans="1:8" hidden="1">
      <c r="A945" s="1" t="s">
        <v>1557</v>
      </c>
      <c r="H945" t="s">
        <v>4189</v>
      </c>
    </row>
    <row r="946" spans="1:8" hidden="1">
      <c r="A946" t="s">
        <v>1558</v>
      </c>
      <c r="H946" t="s">
        <v>4190</v>
      </c>
    </row>
    <row r="947" spans="1:8" hidden="1">
      <c r="A947" t="s">
        <v>1559</v>
      </c>
      <c r="H947" t="s">
        <v>4191</v>
      </c>
    </row>
    <row r="948" spans="1:8" hidden="1">
      <c r="A948" t="s">
        <v>1560</v>
      </c>
      <c r="H948" t="s">
        <v>4192</v>
      </c>
    </row>
    <row r="949" spans="1:8" hidden="1">
      <c r="A949" s="1" t="s">
        <v>1561</v>
      </c>
      <c r="H949" t="s">
        <v>4193</v>
      </c>
    </row>
    <row r="950" spans="1:8" hidden="1">
      <c r="A950" t="s">
        <v>1562</v>
      </c>
      <c r="H950" t="s">
        <v>4194</v>
      </c>
    </row>
    <row r="951" spans="1:8" hidden="1">
      <c r="A951" t="s">
        <v>1563</v>
      </c>
      <c r="H951" t="s">
        <v>4195</v>
      </c>
    </row>
    <row r="952" spans="1:8" hidden="1">
      <c r="A952" t="s">
        <v>1564</v>
      </c>
      <c r="H952" t="s">
        <v>4196</v>
      </c>
    </row>
    <row r="953" spans="1:8" hidden="1">
      <c r="A953" s="1" t="s">
        <v>1565</v>
      </c>
      <c r="H953" t="s">
        <v>4197</v>
      </c>
    </row>
    <row r="954" spans="1:8" hidden="1">
      <c r="A954" t="s">
        <v>1566</v>
      </c>
      <c r="H954" t="s">
        <v>4198</v>
      </c>
    </row>
    <row r="955" spans="1:8" hidden="1">
      <c r="A955" t="s">
        <v>1567</v>
      </c>
      <c r="H955" t="s">
        <v>4199</v>
      </c>
    </row>
    <row r="956" spans="1:8" hidden="1">
      <c r="A956" t="s">
        <v>1568</v>
      </c>
      <c r="H956" t="s">
        <v>4201</v>
      </c>
    </row>
    <row r="957" spans="1:8" hidden="1">
      <c r="A957" s="1" t="s">
        <v>1569</v>
      </c>
      <c r="H957" t="s">
        <v>4202</v>
      </c>
    </row>
    <row r="958" spans="1:8" hidden="1">
      <c r="A958" t="s">
        <v>1570</v>
      </c>
      <c r="H958" t="s">
        <v>4203</v>
      </c>
    </row>
    <row r="959" spans="1:8" hidden="1">
      <c r="A959" t="s">
        <v>1571</v>
      </c>
      <c r="H959" t="s">
        <v>4204</v>
      </c>
    </row>
    <row r="960" spans="1:8" hidden="1">
      <c r="A960" s="1" t="s">
        <v>1572</v>
      </c>
      <c r="H960" t="s">
        <v>4205</v>
      </c>
    </row>
    <row r="961" spans="1:8" hidden="1">
      <c r="A961" t="s">
        <v>1573</v>
      </c>
      <c r="H961" t="s">
        <v>4206</v>
      </c>
    </row>
    <row r="962" spans="1:8" hidden="1">
      <c r="A962" t="s">
        <v>1574</v>
      </c>
      <c r="H962" t="s">
        <v>4207</v>
      </c>
    </row>
    <row r="963" spans="1:8" hidden="1">
      <c r="A963" s="1" t="s">
        <v>1575</v>
      </c>
      <c r="H963" t="s">
        <v>4208</v>
      </c>
    </row>
    <row r="964" spans="1:8" hidden="1">
      <c r="A964" t="s">
        <v>1576</v>
      </c>
      <c r="H964" t="s">
        <v>4209</v>
      </c>
    </row>
    <row r="965" spans="1:8" hidden="1">
      <c r="A965" t="s">
        <v>1577</v>
      </c>
      <c r="H965" t="s">
        <v>4210</v>
      </c>
    </row>
    <row r="966" spans="1:8" hidden="1">
      <c r="A966" t="s">
        <v>1578</v>
      </c>
      <c r="H966" t="s">
        <v>4211</v>
      </c>
    </row>
    <row r="967" spans="1:8" hidden="1">
      <c r="A967" s="1" t="s">
        <v>1579</v>
      </c>
      <c r="H967" t="s">
        <v>4212</v>
      </c>
    </row>
    <row r="968" spans="1:8" hidden="1">
      <c r="A968" t="s">
        <v>1580</v>
      </c>
      <c r="H968" t="s">
        <v>4213</v>
      </c>
    </row>
    <row r="969" spans="1:8" hidden="1">
      <c r="A969" t="s">
        <v>1581</v>
      </c>
      <c r="H969" t="s">
        <v>4214</v>
      </c>
    </row>
    <row r="970" spans="1:8" hidden="1">
      <c r="A970" t="s">
        <v>1582</v>
      </c>
      <c r="H970" t="s">
        <v>4215</v>
      </c>
    </row>
    <row r="971" spans="1:8" hidden="1">
      <c r="A971" s="2" t="s">
        <v>1583</v>
      </c>
      <c r="H971" t="s">
        <v>4216</v>
      </c>
    </row>
    <row r="972" spans="1:8" hidden="1">
      <c r="A972" s="1" t="s">
        <v>1584</v>
      </c>
      <c r="H972" t="s">
        <v>4217</v>
      </c>
    </row>
    <row r="973" spans="1:8" hidden="1">
      <c r="A973" t="s">
        <v>1585</v>
      </c>
      <c r="H973" t="s">
        <v>4218</v>
      </c>
    </row>
    <row r="974" spans="1:8" hidden="1">
      <c r="A974" t="s">
        <v>1586</v>
      </c>
      <c r="H974" t="s">
        <v>4219</v>
      </c>
    </row>
    <row r="975" spans="1:8" hidden="1">
      <c r="A975" t="s">
        <v>1587</v>
      </c>
      <c r="H975" t="s">
        <v>4220</v>
      </c>
    </row>
    <row r="976" spans="1:8" hidden="1">
      <c r="A976" s="1" t="s">
        <v>1588</v>
      </c>
      <c r="H976" t="s">
        <v>4221</v>
      </c>
    </row>
    <row r="977" spans="1:8" hidden="1">
      <c r="A977" t="s">
        <v>1589</v>
      </c>
      <c r="H977" t="s">
        <v>4222</v>
      </c>
    </row>
    <row r="978" spans="1:8" hidden="1">
      <c r="A978" t="s">
        <v>1590</v>
      </c>
      <c r="H978" t="s">
        <v>4223</v>
      </c>
    </row>
    <row r="979" spans="1:8" hidden="1">
      <c r="A979" t="s">
        <v>1591</v>
      </c>
      <c r="H979" t="s">
        <v>4224</v>
      </c>
    </row>
    <row r="980" spans="1:8" hidden="1">
      <c r="A980" s="2" t="s">
        <v>1592</v>
      </c>
      <c r="H980" t="s">
        <v>4225</v>
      </c>
    </row>
    <row r="981" spans="1:8" hidden="1">
      <c r="A981" s="1" t="s">
        <v>1593</v>
      </c>
      <c r="H981" t="s">
        <v>4225</v>
      </c>
    </row>
    <row r="982" spans="1:8" hidden="1">
      <c r="A982" t="s">
        <v>1594</v>
      </c>
      <c r="H982" t="s">
        <v>4226</v>
      </c>
    </row>
    <row r="983" spans="1:8" hidden="1">
      <c r="A983" t="s">
        <v>1595</v>
      </c>
      <c r="H983" t="s">
        <v>4227</v>
      </c>
    </row>
    <row r="984" spans="1:8" hidden="1">
      <c r="A984" t="s">
        <v>1596</v>
      </c>
      <c r="H984" t="s">
        <v>4228</v>
      </c>
    </row>
    <row r="985" spans="1:8" hidden="1">
      <c r="A985" s="2" t="s">
        <v>1597</v>
      </c>
      <c r="H985" t="s">
        <v>4229</v>
      </c>
    </row>
    <row r="986" spans="1:8" hidden="1">
      <c r="A986" s="1" t="s">
        <v>1598</v>
      </c>
      <c r="H986" t="s">
        <v>4230</v>
      </c>
    </row>
    <row r="987" spans="1:8" hidden="1">
      <c r="A987" t="s">
        <v>1599</v>
      </c>
      <c r="H987" t="s">
        <v>4231</v>
      </c>
    </row>
    <row r="988" spans="1:8" hidden="1">
      <c r="A988" t="s">
        <v>1600</v>
      </c>
      <c r="H988" t="s">
        <v>4233</v>
      </c>
    </row>
    <row r="989" spans="1:8" hidden="1">
      <c r="A989" t="s">
        <v>1601</v>
      </c>
      <c r="H989" t="s">
        <v>4234</v>
      </c>
    </row>
    <row r="990" spans="1:8" hidden="1">
      <c r="A990" s="1" t="s">
        <v>1602</v>
      </c>
      <c r="H990" t="s">
        <v>4235</v>
      </c>
    </row>
    <row r="991" spans="1:8" hidden="1">
      <c r="A991" t="s">
        <v>1603</v>
      </c>
      <c r="H991" t="s">
        <v>4236</v>
      </c>
    </row>
    <row r="992" spans="1:8" hidden="1">
      <c r="A992" t="s">
        <v>1604</v>
      </c>
      <c r="H992" t="s">
        <v>4237</v>
      </c>
    </row>
    <row r="993" spans="1:8" hidden="1">
      <c r="A993" t="s">
        <v>1605</v>
      </c>
      <c r="H993" t="s">
        <v>4238</v>
      </c>
    </row>
    <row r="994" spans="1:8" hidden="1">
      <c r="A994" s="1" t="s">
        <v>1606</v>
      </c>
      <c r="H994" t="s">
        <v>4239</v>
      </c>
    </row>
    <row r="995" spans="1:8" hidden="1">
      <c r="A995" t="s">
        <v>1607</v>
      </c>
      <c r="H995" t="s">
        <v>4240</v>
      </c>
    </row>
    <row r="996" spans="1:8" hidden="1">
      <c r="A996" t="s">
        <v>1608</v>
      </c>
      <c r="H996" t="s">
        <v>4241</v>
      </c>
    </row>
    <row r="997" spans="1:8" hidden="1">
      <c r="A997" t="s">
        <v>1609</v>
      </c>
      <c r="H997" t="s">
        <v>4242</v>
      </c>
    </row>
    <row r="998" spans="1:8" hidden="1">
      <c r="A998" s="1" t="s">
        <v>1610</v>
      </c>
      <c r="H998" t="s">
        <v>4243</v>
      </c>
    </row>
    <row r="999" spans="1:8" hidden="1">
      <c r="A999" t="s">
        <v>1611</v>
      </c>
      <c r="H999" t="s">
        <v>4244</v>
      </c>
    </row>
    <row r="1000" spans="1:8" hidden="1">
      <c r="A1000" t="s">
        <v>1612</v>
      </c>
      <c r="H1000" t="s">
        <v>4245</v>
      </c>
    </row>
    <row r="1001" spans="1:8" hidden="1">
      <c r="A1001" t="s">
        <v>1613</v>
      </c>
      <c r="H1001" t="s">
        <v>4246</v>
      </c>
    </row>
    <row r="1002" spans="1:8" hidden="1">
      <c r="A1002" s="1" t="s">
        <v>1614</v>
      </c>
      <c r="H1002" t="s">
        <v>4247</v>
      </c>
    </row>
    <row r="1003" spans="1:8" hidden="1">
      <c r="A1003" t="s">
        <v>4815</v>
      </c>
    </row>
    <row r="1004" spans="1:8" hidden="1">
      <c r="A1004" t="s">
        <v>1617</v>
      </c>
      <c r="H1004" t="s">
        <v>4250</v>
      </c>
    </row>
    <row r="1005" spans="1:8" hidden="1">
      <c r="A1005" t="s">
        <v>1618</v>
      </c>
      <c r="H1005" t="s">
        <v>4251</v>
      </c>
    </row>
    <row r="1006" spans="1:8" hidden="1">
      <c r="A1006" s="1" t="s">
        <v>1619</v>
      </c>
      <c r="H1006" t="s">
        <v>4252</v>
      </c>
    </row>
    <row r="1007" spans="1:8" hidden="1">
      <c r="A1007" t="s">
        <v>1620</v>
      </c>
      <c r="H1007" t="s">
        <v>4253</v>
      </c>
    </row>
    <row r="1008" spans="1:8" hidden="1">
      <c r="A1008" t="s">
        <v>1621</v>
      </c>
      <c r="H1008" t="s">
        <v>4254</v>
      </c>
    </row>
    <row r="1009" spans="1:8" hidden="1">
      <c r="A1009" t="s">
        <v>1622</v>
      </c>
      <c r="H1009" t="s">
        <v>4255</v>
      </c>
    </row>
    <row r="1010" spans="1:8" hidden="1">
      <c r="A1010" s="1" t="s">
        <v>1623</v>
      </c>
      <c r="H1010" t="s">
        <v>4256</v>
      </c>
    </row>
    <row r="1011" spans="1:8" hidden="1">
      <c r="A1011" t="s">
        <v>4816</v>
      </c>
    </row>
    <row r="1012" spans="1:8" hidden="1">
      <c r="A1012" t="s">
        <v>4817</v>
      </c>
    </row>
    <row r="1013" spans="1:8" hidden="1">
      <c r="A1013" t="s">
        <v>4818</v>
      </c>
    </row>
    <row r="1014" spans="1:8" hidden="1">
      <c r="A1014" s="1" t="s">
        <v>1624</v>
      </c>
      <c r="H1014" t="s">
        <v>4258</v>
      </c>
    </row>
    <row r="1015" spans="1:8" hidden="1">
      <c r="A1015" t="s">
        <v>1625</v>
      </c>
      <c r="H1015" t="s">
        <v>4259</v>
      </c>
    </row>
    <row r="1016" spans="1:8" hidden="1">
      <c r="A1016" t="s">
        <v>1626</v>
      </c>
      <c r="H1016" t="s">
        <v>4260</v>
      </c>
    </row>
    <row r="1017" spans="1:8" hidden="1">
      <c r="A1017" t="s">
        <v>1627</v>
      </c>
      <c r="H1017" t="s">
        <v>4261</v>
      </c>
    </row>
    <row r="1018" spans="1:8">
      <c r="A1018" s="3" t="s">
        <v>1628</v>
      </c>
      <c r="H1018" t="s">
        <v>4263</v>
      </c>
    </row>
    <row r="1019" spans="1:8" hidden="1">
      <c r="A1019" s="2" t="s">
        <v>1629</v>
      </c>
      <c r="H1019" t="s">
        <v>4264</v>
      </c>
    </row>
    <row r="1020" spans="1:8" hidden="1">
      <c r="A1020" s="1" t="s">
        <v>1630</v>
      </c>
      <c r="H1020" t="s">
        <v>4265</v>
      </c>
    </row>
    <row r="1021" spans="1:8" hidden="1">
      <c r="A1021" t="s">
        <v>1631</v>
      </c>
      <c r="H1021" t="s">
        <v>4266</v>
      </c>
    </row>
    <row r="1022" spans="1:8" hidden="1">
      <c r="A1022" t="s">
        <v>1632</v>
      </c>
      <c r="H1022" t="s">
        <v>4267</v>
      </c>
    </row>
    <row r="1023" spans="1:8" hidden="1">
      <c r="A1023" t="s">
        <v>1633</v>
      </c>
      <c r="H1023" t="s">
        <v>4268</v>
      </c>
    </row>
    <row r="1024" spans="1:8" hidden="1">
      <c r="A1024" s="1" t="s">
        <v>1634</v>
      </c>
      <c r="H1024" t="s">
        <v>4269</v>
      </c>
    </row>
    <row r="1025" spans="1:8" hidden="1">
      <c r="A1025" t="s">
        <v>1635</v>
      </c>
      <c r="H1025" t="s">
        <v>4270</v>
      </c>
    </row>
    <row r="1026" spans="1:8" hidden="1">
      <c r="A1026" t="s">
        <v>1636</v>
      </c>
      <c r="H1026" t="s">
        <v>4271</v>
      </c>
    </row>
    <row r="1027" spans="1:8" hidden="1">
      <c r="A1027" t="s">
        <v>1637</v>
      </c>
      <c r="H1027" t="s">
        <v>4272</v>
      </c>
    </row>
    <row r="1028" spans="1:8" hidden="1">
      <c r="A1028" s="1" t="s">
        <v>1638</v>
      </c>
      <c r="H1028" t="s">
        <v>4273</v>
      </c>
    </row>
    <row r="1029" spans="1:8" hidden="1">
      <c r="A1029" t="s">
        <v>1639</v>
      </c>
      <c r="H1029" t="s">
        <v>4274</v>
      </c>
    </row>
    <row r="1030" spans="1:8" hidden="1">
      <c r="A1030" t="s">
        <v>1640</v>
      </c>
      <c r="H1030" t="s">
        <v>4275</v>
      </c>
    </row>
    <row r="1031" spans="1:8" hidden="1">
      <c r="A1031" t="s">
        <v>1641</v>
      </c>
      <c r="H1031" t="s">
        <v>4276</v>
      </c>
    </row>
    <row r="1032" spans="1:8" hidden="1">
      <c r="A1032" s="1" t="s">
        <v>1642</v>
      </c>
      <c r="H1032" t="s">
        <v>4277</v>
      </c>
    </row>
    <row r="1033" spans="1:8" hidden="1">
      <c r="A1033" t="s">
        <v>1643</v>
      </c>
      <c r="H1033" t="s">
        <v>4278</v>
      </c>
    </row>
    <row r="1034" spans="1:8" hidden="1">
      <c r="A1034" t="s">
        <v>1644</v>
      </c>
      <c r="H1034" t="s">
        <v>4279</v>
      </c>
    </row>
    <row r="1035" spans="1:8" hidden="1">
      <c r="A1035" t="s">
        <v>1645</v>
      </c>
      <c r="H1035" t="s">
        <v>4280</v>
      </c>
    </row>
    <row r="1036" spans="1:8" hidden="1">
      <c r="A1036" s="1" t="s">
        <v>1646</v>
      </c>
      <c r="H1036" t="s">
        <v>4281</v>
      </c>
    </row>
    <row r="1037" spans="1:8" hidden="1">
      <c r="A1037" t="s">
        <v>1647</v>
      </c>
      <c r="H1037" t="s">
        <v>4282</v>
      </c>
    </row>
    <row r="1038" spans="1:8" hidden="1">
      <c r="A1038" t="s">
        <v>1648</v>
      </c>
      <c r="H1038" t="s">
        <v>4283</v>
      </c>
    </row>
    <row r="1039" spans="1:8" hidden="1">
      <c r="A1039" t="s">
        <v>1649</v>
      </c>
      <c r="H1039" t="s">
        <v>4284</v>
      </c>
    </row>
    <row r="1040" spans="1:8" hidden="1">
      <c r="A1040" s="1" t="s">
        <v>1650</v>
      </c>
      <c r="H1040" t="s">
        <v>4285</v>
      </c>
    </row>
    <row r="1041" spans="1:8" hidden="1">
      <c r="A1041" t="s">
        <v>1651</v>
      </c>
      <c r="H1041" t="s">
        <v>4286</v>
      </c>
    </row>
    <row r="1042" spans="1:8" hidden="1">
      <c r="A1042" t="s">
        <v>1652</v>
      </c>
      <c r="H1042" t="s">
        <v>4287</v>
      </c>
    </row>
    <row r="1043" spans="1:8" hidden="1">
      <c r="A1043" t="s">
        <v>1653</v>
      </c>
      <c r="H1043" t="s">
        <v>4288</v>
      </c>
    </row>
    <row r="1044" spans="1:8" hidden="1">
      <c r="A1044" s="2" t="s">
        <v>1654</v>
      </c>
      <c r="H1044" t="s">
        <v>4289</v>
      </c>
    </row>
    <row r="1045" spans="1:8" hidden="1">
      <c r="A1045" s="1" t="s">
        <v>1655</v>
      </c>
      <c r="H1045" t="s">
        <v>4290</v>
      </c>
    </row>
    <row r="1046" spans="1:8" hidden="1">
      <c r="A1046" t="s">
        <v>1656</v>
      </c>
      <c r="H1046" t="s">
        <v>4291</v>
      </c>
    </row>
    <row r="1047" spans="1:8" hidden="1">
      <c r="A1047" t="s">
        <v>1657</v>
      </c>
      <c r="H1047" t="s">
        <v>4292</v>
      </c>
    </row>
    <row r="1048" spans="1:8" hidden="1">
      <c r="A1048" t="s">
        <v>1658</v>
      </c>
      <c r="H1048" t="s">
        <v>4293</v>
      </c>
    </row>
    <row r="1049" spans="1:8" hidden="1">
      <c r="A1049" s="1" t="s">
        <v>1659</v>
      </c>
      <c r="H1049" t="s">
        <v>4294</v>
      </c>
    </row>
    <row r="1050" spans="1:8" hidden="1">
      <c r="A1050" t="s">
        <v>1660</v>
      </c>
      <c r="H1050" t="s">
        <v>4296</v>
      </c>
    </row>
    <row r="1051" spans="1:8" hidden="1">
      <c r="A1051" t="s">
        <v>1661</v>
      </c>
      <c r="H1051" t="s">
        <v>4297</v>
      </c>
    </row>
    <row r="1052" spans="1:8" hidden="1">
      <c r="A1052" t="s">
        <v>1662</v>
      </c>
      <c r="H1052" t="s">
        <v>4298</v>
      </c>
    </row>
    <row r="1053" spans="1:8" hidden="1">
      <c r="A1053" s="1" t="s">
        <v>1663</v>
      </c>
      <c r="H1053" t="s">
        <v>4299</v>
      </c>
    </row>
    <row r="1054" spans="1:8" hidden="1">
      <c r="A1054" t="s">
        <v>1664</v>
      </c>
      <c r="H1054" t="s">
        <v>4300</v>
      </c>
    </row>
    <row r="1055" spans="1:8" hidden="1">
      <c r="A1055" t="s">
        <v>1665</v>
      </c>
      <c r="H1055" t="s">
        <v>4301</v>
      </c>
    </row>
    <row r="1056" spans="1:8" hidden="1">
      <c r="A1056" t="s">
        <v>1666</v>
      </c>
      <c r="H1056" t="s">
        <v>4302</v>
      </c>
    </row>
    <row r="1057" spans="1:8" hidden="1">
      <c r="A1057" s="1" t="s">
        <v>1667</v>
      </c>
      <c r="H1057" t="s">
        <v>4303</v>
      </c>
    </row>
    <row r="1058" spans="1:8" hidden="1">
      <c r="A1058" t="s">
        <v>1668</v>
      </c>
      <c r="H1058" t="s">
        <v>4304</v>
      </c>
    </row>
    <row r="1059" spans="1:8" hidden="1">
      <c r="A1059" t="s">
        <v>1669</v>
      </c>
      <c r="H1059" t="s">
        <v>4305</v>
      </c>
    </row>
    <row r="1060" spans="1:8" hidden="1">
      <c r="A1060" t="s">
        <v>1670</v>
      </c>
      <c r="H1060" t="s">
        <v>4306</v>
      </c>
    </row>
    <row r="1061" spans="1:8" hidden="1">
      <c r="A1061" s="1" t="s">
        <v>1671</v>
      </c>
      <c r="H1061" t="s">
        <v>4307</v>
      </c>
    </row>
    <row r="1062" spans="1:8" hidden="1">
      <c r="A1062" t="s">
        <v>1672</v>
      </c>
      <c r="H1062" t="s">
        <v>4308</v>
      </c>
    </row>
    <row r="1063" spans="1:8" hidden="1">
      <c r="A1063" t="s">
        <v>1673</v>
      </c>
      <c r="H1063" t="s">
        <v>4309</v>
      </c>
    </row>
    <row r="1064" spans="1:8" hidden="1">
      <c r="A1064" t="s">
        <v>1674</v>
      </c>
      <c r="H1064" t="s">
        <v>4310</v>
      </c>
    </row>
    <row r="1065" spans="1:8" hidden="1">
      <c r="A1065" s="1" t="s">
        <v>1675</v>
      </c>
      <c r="H1065" t="s">
        <v>4311</v>
      </c>
    </row>
    <row r="1066" spans="1:8" hidden="1">
      <c r="A1066" t="s">
        <v>1676</v>
      </c>
      <c r="H1066" t="s">
        <v>4312</v>
      </c>
    </row>
    <row r="1067" spans="1:8" hidden="1">
      <c r="A1067" t="s">
        <v>1677</v>
      </c>
      <c r="H1067" t="s">
        <v>4313</v>
      </c>
    </row>
    <row r="1068" spans="1:8" hidden="1">
      <c r="A1068" t="s">
        <v>1678</v>
      </c>
      <c r="H1068" t="s">
        <v>4314</v>
      </c>
    </row>
    <row r="1069" spans="1:8" hidden="1">
      <c r="A1069" s="1" t="s">
        <v>1679</v>
      </c>
      <c r="H1069" t="s">
        <v>4315</v>
      </c>
    </row>
    <row r="1070" spans="1:8" hidden="1">
      <c r="A1070" t="s">
        <v>1680</v>
      </c>
      <c r="H1070" t="s">
        <v>4316</v>
      </c>
    </row>
    <row r="1071" spans="1:8" hidden="1">
      <c r="A1071" t="s">
        <v>1681</v>
      </c>
      <c r="H1071" t="s">
        <v>4317</v>
      </c>
    </row>
    <row r="1072" spans="1:8" hidden="1">
      <c r="A1072" t="s">
        <v>1682</v>
      </c>
      <c r="H1072" t="s">
        <v>4318</v>
      </c>
    </row>
    <row r="1073" spans="1:8" hidden="1">
      <c r="A1073" s="1" t="s">
        <v>1683</v>
      </c>
      <c r="H1073" t="s">
        <v>4319</v>
      </c>
    </row>
    <row r="1074" spans="1:8" hidden="1">
      <c r="A1074" t="s">
        <v>1684</v>
      </c>
      <c r="H1074" t="s">
        <v>4320</v>
      </c>
    </row>
    <row r="1075" spans="1:8" hidden="1">
      <c r="A1075" t="s">
        <v>1685</v>
      </c>
      <c r="H1075" t="s">
        <v>4321</v>
      </c>
    </row>
    <row r="1076" spans="1:8" hidden="1">
      <c r="A1076" t="s">
        <v>1686</v>
      </c>
      <c r="H1076" t="s">
        <v>4322</v>
      </c>
    </row>
    <row r="1077" spans="1:8" hidden="1">
      <c r="A1077" s="1" t="s">
        <v>1687</v>
      </c>
      <c r="H1077" t="s">
        <v>4323</v>
      </c>
    </row>
    <row r="1078" spans="1:8" hidden="1">
      <c r="A1078" t="s">
        <v>1688</v>
      </c>
      <c r="H1078" t="s">
        <v>4324</v>
      </c>
    </row>
    <row r="1079" spans="1:8" hidden="1">
      <c r="A1079" t="s">
        <v>1689</v>
      </c>
      <c r="H1079" t="s">
        <v>4325</v>
      </c>
    </row>
    <row r="1080" spans="1:8" hidden="1">
      <c r="A1080" t="s">
        <v>1690</v>
      </c>
      <c r="H1080" t="s">
        <v>4326</v>
      </c>
    </row>
    <row r="1081" spans="1:8" hidden="1">
      <c r="A1081" s="1" t="s">
        <v>1691</v>
      </c>
      <c r="H1081" t="s">
        <v>4327</v>
      </c>
    </row>
    <row r="1082" spans="1:8" hidden="1">
      <c r="A1082" t="s">
        <v>1692</v>
      </c>
      <c r="H1082" t="s">
        <v>4329</v>
      </c>
    </row>
    <row r="1083" spans="1:8" hidden="1">
      <c r="A1083" t="s">
        <v>1693</v>
      </c>
      <c r="H1083" t="s">
        <v>4330</v>
      </c>
    </row>
    <row r="1084" spans="1:8" hidden="1">
      <c r="A1084" t="s">
        <v>1694</v>
      </c>
      <c r="H1084" t="s">
        <v>4331</v>
      </c>
    </row>
    <row r="1085" spans="1:8" hidden="1">
      <c r="A1085" s="1" t="s">
        <v>1695</v>
      </c>
      <c r="H1085" t="s">
        <v>4332</v>
      </c>
    </row>
    <row r="1086" spans="1:8" hidden="1">
      <c r="A1086" t="s">
        <v>1696</v>
      </c>
      <c r="H1086" t="s">
        <v>4333</v>
      </c>
    </row>
    <row r="1087" spans="1:8" hidden="1">
      <c r="A1087" t="s">
        <v>1697</v>
      </c>
      <c r="H1087" t="s">
        <v>4334</v>
      </c>
    </row>
    <row r="1088" spans="1:8" hidden="1">
      <c r="A1088" t="s">
        <v>1698</v>
      </c>
      <c r="H1088" t="s">
        <v>4335</v>
      </c>
    </row>
    <row r="1089" spans="1:8" hidden="1">
      <c r="A1089" s="1" t="s">
        <v>1699</v>
      </c>
      <c r="H1089" t="s">
        <v>4336</v>
      </c>
    </row>
    <row r="1090" spans="1:8" hidden="1">
      <c r="A1090" t="s">
        <v>1700</v>
      </c>
      <c r="H1090" t="s">
        <v>4337</v>
      </c>
    </row>
    <row r="1091" spans="1:8" hidden="1">
      <c r="A1091" t="s">
        <v>1701</v>
      </c>
      <c r="H1091" t="s">
        <v>4338</v>
      </c>
    </row>
    <row r="1092" spans="1:8" hidden="1">
      <c r="A1092" t="s">
        <v>1702</v>
      </c>
      <c r="H1092" t="s">
        <v>4339</v>
      </c>
    </row>
    <row r="1093" spans="1:8" hidden="1">
      <c r="A1093" s="2" t="s">
        <v>1703</v>
      </c>
      <c r="H1093" t="s">
        <v>4340</v>
      </c>
    </row>
    <row r="1094" spans="1:8" hidden="1">
      <c r="A1094" s="1" t="s">
        <v>1704</v>
      </c>
      <c r="H1094" t="s">
        <v>4340</v>
      </c>
    </row>
    <row r="1095" spans="1:8" hidden="1">
      <c r="A1095" t="s">
        <v>1705</v>
      </c>
      <c r="H1095" t="s">
        <v>4341</v>
      </c>
    </row>
    <row r="1096" spans="1:8" hidden="1">
      <c r="A1096" t="s">
        <v>1706</v>
      </c>
      <c r="H1096" t="s">
        <v>4342</v>
      </c>
    </row>
    <row r="1097" spans="1:8" hidden="1">
      <c r="A1097" t="s">
        <v>1707</v>
      </c>
      <c r="H1097" t="s">
        <v>4343</v>
      </c>
    </row>
    <row r="1098" spans="1:8">
      <c r="A1098" s="3" t="s">
        <v>4820</v>
      </c>
    </row>
    <row r="1099" spans="1:8" hidden="1">
      <c r="A1099" s="2" t="s">
        <v>1709</v>
      </c>
      <c r="H1099" t="s">
        <v>4345</v>
      </c>
    </row>
    <row r="1100" spans="1:8" hidden="1">
      <c r="A1100" s="1" t="s">
        <v>1710</v>
      </c>
      <c r="H1100" t="s">
        <v>4346</v>
      </c>
    </row>
    <row r="1101" spans="1:8" hidden="1">
      <c r="A1101" t="s">
        <v>1711</v>
      </c>
      <c r="H1101" t="s">
        <v>4347</v>
      </c>
    </row>
    <row r="1102" spans="1:8" hidden="1">
      <c r="A1102" t="s">
        <v>1712</v>
      </c>
      <c r="H1102" t="s">
        <v>4348</v>
      </c>
    </row>
    <row r="1103" spans="1:8" hidden="1">
      <c r="A1103" t="s">
        <v>1713</v>
      </c>
      <c r="H1103" t="s">
        <v>4349</v>
      </c>
    </row>
    <row r="1104" spans="1:8" hidden="1">
      <c r="A1104" s="1" t="s">
        <v>1714</v>
      </c>
      <c r="H1104" t="s">
        <v>4350</v>
      </c>
    </row>
    <row r="1105" spans="1:8" hidden="1">
      <c r="A1105" t="s">
        <v>1715</v>
      </c>
      <c r="H1105" t="s">
        <v>4351</v>
      </c>
    </row>
    <row r="1106" spans="1:8" hidden="1">
      <c r="A1106" t="s">
        <v>1716</v>
      </c>
      <c r="H1106" t="s">
        <v>4352</v>
      </c>
    </row>
    <row r="1107" spans="1:8" hidden="1">
      <c r="A1107" t="s">
        <v>1717</v>
      </c>
      <c r="H1107" t="s">
        <v>4353</v>
      </c>
    </row>
    <row r="1108" spans="1:8" hidden="1">
      <c r="A1108" s="1" t="s">
        <v>1718</v>
      </c>
      <c r="H1108" t="s">
        <v>4354</v>
      </c>
    </row>
    <row r="1109" spans="1:8" hidden="1">
      <c r="A1109" t="s">
        <v>1719</v>
      </c>
      <c r="H1109" t="s">
        <v>4355</v>
      </c>
    </row>
    <row r="1110" spans="1:8" hidden="1">
      <c r="A1110" t="s">
        <v>1720</v>
      </c>
      <c r="H1110" t="s">
        <v>4356</v>
      </c>
    </row>
    <row r="1111" spans="1:8" hidden="1">
      <c r="A1111" t="s">
        <v>1721</v>
      </c>
      <c r="H1111" t="s">
        <v>4357</v>
      </c>
    </row>
    <row r="1112" spans="1:8" hidden="1">
      <c r="A1112" s="1" t="s">
        <v>1722</v>
      </c>
      <c r="H1112" t="s">
        <v>4358</v>
      </c>
    </row>
    <row r="1113" spans="1:8" hidden="1">
      <c r="A1113" t="s">
        <v>1723</v>
      </c>
      <c r="H1113" t="s">
        <v>4359</v>
      </c>
    </row>
    <row r="1114" spans="1:8" hidden="1">
      <c r="A1114" t="s">
        <v>1724</v>
      </c>
      <c r="H1114" t="s">
        <v>4361</v>
      </c>
    </row>
    <row r="1115" spans="1:8" hidden="1">
      <c r="A1115" t="s">
        <v>1725</v>
      </c>
      <c r="H1115" t="s">
        <v>4362</v>
      </c>
    </row>
    <row r="1116" spans="1:8" hidden="1">
      <c r="A1116" s="1" t="s">
        <v>1726</v>
      </c>
      <c r="H1116" t="s">
        <v>4363</v>
      </c>
    </row>
    <row r="1117" spans="1:8" hidden="1">
      <c r="A1117" t="s">
        <v>1727</v>
      </c>
      <c r="H1117" t="s">
        <v>4364</v>
      </c>
    </row>
    <row r="1118" spans="1:8" hidden="1">
      <c r="A1118" t="s">
        <v>1728</v>
      </c>
      <c r="H1118" t="s">
        <v>4365</v>
      </c>
    </row>
    <row r="1119" spans="1:8" hidden="1">
      <c r="A1119" t="s">
        <v>1729</v>
      </c>
      <c r="H1119" t="s">
        <v>4366</v>
      </c>
    </row>
    <row r="1120" spans="1:8" hidden="1">
      <c r="A1120" s="1" t="s">
        <v>1730</v>
      </c>
      <c r="H1120" t="s">
        <v>4367</v>
      </c>
    </row>
    <row r="1121" spans="1:8" hidden="1">
      <c r="A1121" t="s">
        <v>1731</v>
      </c>
      <c r="H1121" t="s">
        <v>4368</v>
      </c>
    </row>
    <row r="1122" spans="1:8" hidden="1">
      <c r="A1122" t="s">
        <v>1732</v>
      </c>
      <c r="H1122" t="s">
        <v>4369</v>
      </c>
    </row>
    <row r="1123" spans="1:8" hidden="1">
      <c r="A1123" t="s">
        <v>1733</v>
      </c>
      <c r="H1123" t="s">
        <v>4370</v>
      </c>
    </row>
    <row r="1124" spans="1:8" hidden="1">
      <c r="A1124" s="1" t="s">
        <v>1734</v>
      </c>
      <c r="H1124" t="s">
        <v>4371</v>
      </c>
    </row>
    <row r="1125" spans="1:8" hidden="1">
      <c r="A1125" t="s">
        <v>1735</v>
      </c>
      <c r="H1125" t="s">
        <v>4372</v>
      </c>
    </row>
    <row r="1126" spans="1:8" hidden="1">
      <c r="A1126" t="s">
        <v>1736</v>
      </c>
      <c r="H1126" t="s">
        <v>4373</v>
      </c>
    </row>
    <row r="1127" spans="1:8" hidden="1">
      <c r="A1127" t="s">
        <v>1737</v>
      </c>
      <c r="H1127" t="s">
        <v>4374</v>
      </c>
    </row>
    <row r="1128" spans="1:8" hidden="1">
      <c r="A1128" s="1" t="s">
        <v>1738</v>
      </c>
      <c r="H1128" t="s">
        <v>4375</v>
      </c>
    </row>
    <row r="1129" spans="1:8" hidden="1">
      <c r="A1129" t="s">
        <v>1739</v>
      </c>
      <c r="H1129" t="s">
        <v>4376</v>
      </c>
    </row>
    <row r="1130" spans="1:8" hidden="1">
      <c r="A1130" t="s">
        <v>1740</v>
      </c>
      <c r="H1130" t="s">
        <v>4377</v>
      </c>
    </row>
    <row r="1131" spans="1:8" hidden="1">
      <c r="A1131" t="s">
        <v>1741</v>
      </c>
      <c r="H1131" t="s">
        <v>4378</v>
      </c>
    </row>
    <row r="1132" spans="1:8" hidden="1">
      <c r="A1132" s="1" t="s">
        <v>1742</v>
      </c>
      <c r="H1132" t="s">
        <v>4379</v>
      </c>
    </row>
    <row r="1133" spans="1:8" hidden="1">
      <c r="A1133" t="s">
        <v>1743</v>
      </c>
      <c r="H1133" t="s">
        <v>4380</v>
      </c>
    </row>
    <row r="1134" spans="1:8" hidden="1">
      <c r="A1134" t="s">
        <v>1744</v>
      </c>
      <c r="H1134" t="s">
        <v>4381</v>
      </c>
    </row>
    <row r="1135" spans="1:8" hidden="1">
      <c r="A1135" t="s">
        <v>1745</v>
      </c>
      <c r="H1135" t="s">
        <v>4382</v>
      </c>
    </row>
    <row r="1136" spans="1:8" hidden="1">
      <c r="A1136" s="1" t="s">
        <v>1746</v>
      </c>
      <c r="H1136" t="s">
        <v>4383</v>
      </c>
    </row>
    <row r="1137" spans="1:8" hidden="1">
      <c r="A1137" t="s">
        <v>1747</v>
      </c>
      <c r="H1137" t="s">
        <v>4384</v>
      </c>
    </row>
    <row r="1138" spans="1:8" hidden="1">
      <c r="A1138" t="s">
        <v>1748</v>
      </c>
      <c r="H1138" t="s">
        <v>4385</v>
      </c>
    </row>
    <row r="1139" spans="1:8" hidden="1">
      <c r="A1139" t="s">
        <v>1749</v>
      </c>
      <c r="H1139" t="s">
        <v>4386</v>
      </c>
    </row>
    <row r="1140" spans="1:8" hidden="1">
      <c r="A1140" s="1" t="s">
        <v>1750</v>
      </c>
      <c r="H1140" t="s">
        <v>4387</v>
      </c>
    </row>
    <row r="1141" spans="1:8" hidden="1">
      <c r="A1141" t="s">
        <v>1751</v>
      </c>
      <c r="H1141" t="s">
        <v>4388</v>
      </c>
    </row>
    <row r="1142" spans="1:8" hidden="1">
      <c r="A1142" t="s">
        <v>1752</v>
      </c>
      <c r="H1142" t="s">
        <v>4389</v>
      </c>
    </row>
    <row r="1143" spans="1:8" hidden="1">
      <c r="A1143" t="s">
        <v>1753</v>
      </c>
      <c r="H1143" t="s">
        <v>4390</v>
      </c>
    </row>
    <row r="1144" spans="1:8">
      <c r="A1144" s="3" t="s">
        <v>4821</v>
      </c>
    </row>
    <row r="1145" spans="1:8" hidden="1">
      <c r="A1145" s="2" t="s">
        <v>4822</v>
      </c>
    </row>
    <row r="1146" spans="1:8" hidden="1">
      <c r="A1146" s="1" t="s">
        <v>4823</v>
      </c>
    </row>
    <row r="1147" spans="1:8" hidden="1">
      <c r="A1147" t="s">
        <v>1757</v>
      </c>
      <c r="H1147" t="s">
        <v>4397</v>
      </c>
    </row>
    <row r="1148" spans="1:8" hidden="1">
      <c r="A1148" t="s">
        <v>1758</v>
      </c>
      <c r="H1148" t="s">
        <v>4398</v>
      </c>
    </row>
    <row r="1149" spans="1:8" hidden="1">
      <c r="A1149" t="s">
        <v>1759</v>
      </c>
      <c r="H1149" t="s">
        <v>4399</v>
      </c>
    </row>
    <row r="1150" spans="1:8" hidden="1">
      <c r="A1150" t="s">
        <v>1760</v>
      </c>
      <c r="H1150" t="s">
        <v>4400</v>
      </c>
    </row>
    <row r="1151" spans="1:8" hidden="1">
      <c r="A1151" t="s">
        <v>1761</v>
      </c>
      <c r="H1151" t="s">
        <v>4401</v>
      </c>
    </row>
    <row r="1152" spans="1:8" hidden="1">
      <c r="A1152" t="s">
        <v>1762</v>
      </c>
      <c r="H1152" t="s">
        <v>4402</v>
      </c>
    </row>
    <row r="1153" spans="1:8" hidden="1">
      <c r="A1153" t="s">
        <v>1763</v>
      </c>
      <c r="H1153" t="s">
        <v>4403</v>
      </c>
    </row>
    <row r="1154" spans="1:8" hidden="1">
      <c r="A1154" t="s">
        <v>1764</v>
      </c>
      <c r="H1154" t="s">
        <v>4404</v>
      </c>
    </row>
    <row r="1155" spans="1:8" hidden="1">
      <c r="A1155" t="s">
        <v>1765</v>
      </c>
      <c r="H1155" t="s">
        <v>4405</v>
      </c>
    </row>
    <row r="1156" spans="1:8" hidden="1">
      <c r="A1156" t="s">
        <v>1766</v>
      </c>
      <c r="H1156" t="s">
        <v>4406</v>
      </c>
    </row>
    <row r="1157" spans="1:8" hidden="1">
      <c r="A1157" t="s">
        <v>1767</v>
      </c>
      <c r="H1157" t="s">
        <v>4407</v>
      </c>
    </row>
    <row r="1158" spans="1:8" hidden="1">
      <c r="A1158" t="s">
        <v>1768</v>
      </c>
      <c r="H1158" t="s">
        <v>4408</v>
      </c>
    </row>
    <row r="1159" spans="1:8" hidden="1">
      <c r="A1159" t="s">
        <v>1769</v>
      </c>
      <c r="H1159" t="s">
        <v>4409</v>
      </c>
    </row>
    <row r="1160" spans="1:8" hidden="1">
      <c r="A1160" t="s">
        <v>1770</v>
      </c>
      <c r="H1160" t="s">
        <v>4410</v>
      </c>
    </row>
    <row r="1161" spans="1:8" hidden="1">
      <c r="A1161" t="s">
        <v>4834</v>
      </c>
    </row>
    <row r="1162" spans="1:8" hidden="1">
      <c r="A1162" t="s">
        <v>1771</v>
      </c>
      <c r="H1162" t="s">
        <v>4412</v>
      </c>
    </row>
    <row r="1163" spans="1:8" hidden="1">
      <c r="A1163" s="2" t="s">
        <v>4835</v>
      </c>
    </row>
    <row r="1164" spans="1:8" hidden="1">
      <c r="A1164" s="1" t="s">
        <v>1772</v>
      </c>
      <c r="H1164" t="s">
        <v>5296</v>
      </c>
    </row>
    <row r="1165" spans="1:8" hidden="1">
      <c r="A1165" t="s">
        <v>1773</v>
      </c>
      <c r="H1165" t="s">
        <v>5297</v>
      </c>
    </row>
    <row r="1166" spans="1:8" hidden="1">
      <c r="A1166" t="s">
        <v>1774</v>
      </c>
      <c r="H1166" t="s">
        <v>5298</v>
      </c>
    </row>
    <row r="1167" spans="1:8" hidden="1">
      <c r="A1167" t="s">
        <v>1775</v>
      </c>
      <c r="H1167" t="s">
        <v>5299</v>
      </c>
    </row>
    <row r="1168" spans="1:8" hidden="1">
      <c r="A1168" t="s">
        <v>1776</v>
      </c>
      <c r="H1168" t="s">
        <v>4414</v>
      </c>
    </row>
    <row r="1169" spans="1:8" hidden="1">
      <c r="A1169" t="s">
        <v>1777</v>
      </c>
      <c r="H1169" t="s">
        <v>5301</v>
      </c>
    </row>
    <row r="1170" spans="1:8" hidden="1">
      <c r="A1170" t="s">
        <v>1778</v>
      </c>
      <c r="H1170" t="s">
        <v>5302</v>
      </c>
    </row>
    <row r="1171" spans="1:8" hidden="1">
      <c r="A1171" t="s">
        <v>1779</v>
      </c>
      <c r="H1171" t="s">
        <v>4415</v>
      </c>
    </row>
    <row r="1172" spans="1:8" hidden="1">
      <c r="A1172" t="s">
        <v>1780</v>
      </c>
      <c r="H1172" t="s">
        <v>5303</v>
      </c>
    </row>
    <row r="1173" spans="1:8" hidden="1">
      <c r="A1173" t="s">
        <v>1781</v>
      </c>
      <c r="H1173" t="s">
        <v>5304</v>
      </c>
    </row>
    <row r="1174" spans="1:8" hidden="1">
      <c r="A1174" t="s">
        <v>1782</v>
      </c>
      <c r="H1174" t="s">
        <v>5305</v>
      </c>
    </row>
    <row r="1175" spans="1:8" hidden="1">
      <c r="A1175" t="s">
        <v>1783</v>
      </c>
      <c r="H1175" t="s">
        <v>4417</v>
      </c>
    </row>
    <row r="1176" spans="1:8" hidden="1">
      <c r="A1176" t="s">
        <v>1784</v>
      </c>
      <c r="H1176" t="s">
        <v>5307</v>
      </c>
    </row>
    <row r="1177" spans="1:8" hidden="1">
      <c r="A1177" t="s">
        <v>1785</v>
      </c>
      <c r="H1177" t="s">
        <v>5308</v>
      </c>
    </row>
    <row r="1178" spans="1:8" hidden="1">
      <c r="A1178" t="s">
        <v>1786</v>
      </c>
      <c r="H1178" t="s">
        <v>5309</v>
      </c>
    </row>
    <row r="1179" spans="1:8" hidden="1">
      <c r="A1179" t="s">
        <v>1787</v>
      </c>
      <c r="H1179" t="s">
        <v>4418</v>
      </c>
    </row>
    <row r="1180" spans="1:8" hidden="1">
      <c r="A1180" t="s">
        <v>1788</v>
      </c>
      <c r="H1180" t="s">
        <v>4419</v>
      </c>
    </row>
    <row r="1181" spans="1:8" hidden="1">
      <c r="A1181" t="s">
        <v>1789</v>
      </c>
      <c r="H1181" t="s">
        <v>5313</v>
      </c>
    </row>
    <row r="1182" spans="1:8" hidden="1">
      <c r="A1182" t="s">
        <v>1790</v>
      </c>
      <c r="H1182" t="s">
        <v>5314</v>
      </c>
    </row>
    <row r="1183" spans="1:8" hidden="1">
      <c r="A1183" t="s">
        <v>1791</v>
      </c>
      <c r="H1183" t="s">
        <v>5315</v>
      </c>
    </row>
    <row r="1184" spans="1:8" hidden="1">
      <c r="A1184" t="s">
        <v>4836</v>
      </c>
    </row>
    <row r="1185" spans="1:8" hidden="1">
      <c r="A1185" t="s">
        <v>4837</v>
      </c>
    </row>
    <row r="1186" spans="1:8" hidden="1">
      <c r="A1186" t="s">
        <v>4838</v>
      </c>
    </row>
    <row r="1187" spans="1:8" hidden="1">
      <c r="A1187" t="s">
        <v>4839</v>
      </c>
    </row>
    <row r="1188" spans="1:8" hidden="1">
      <c r="A1188" t="s">
        <v>1792</v>
      </c>
      <c r="H1188" t="s">
        <v>5322</v>
      </c>
    </row>
    <row r="1189" spans="1:8" hidden="1">
      <c r="A1189" t="s">
        <v>1793</v>
      </c>
      <c r="H1189" t="s">
        <v>5323</v>
      </c>
    </row>
    <row r="1190" spans="1:8" hidden="1">
      <c r="A1190" t="s">
        <v>1794</v>
      </c>
      <c r="H1190" t="s">
        <v>4420</v>
      </c>
    </row>
    <row r="1191" spans="1:8" hidden="1">
      <c r="A1191" t="s">
        <v>1795</v>
      </c>
      <c r="H1191" t="s">
        <v>5325</v>
      </c>
    </row>
    <row r="1192" spans="1:8">
      <c r="A1192" s="3" t="s">
        <v>1796</v>
      </c>
      <c r="H1192" t="s">
        <v>4421</v>
      </c>
    </row>
    <row r="1193" spans="1:8" hidden="1">
      <c r="A1193" s="2" t="s">
        <v>1797</v>
      </c>
      <c r="H1193" t="s">
        <v>4422</v>
      </c>
    </row>
    <row r="1194" spans="1:8" hidden="1">
      <c r="A1194" s="1" t="s">
        <v>1798</v>
      </c>
      <c r="H1194" t="s">
        <v>4422</v>
      </c>
    </row>
    <row r="1195" spans="1:8" hidden="1">
      <c r="A1195" t="s">
        <v>1799</v>
      </c>
      <c r="H1195" t="s">
        <v>4423</v>
      </c>
    </row>
    <row r="1196" spans="1:8" hidden="1">
      <c r="A1196" t="s">
        <v>1800</v>
      </c>
      <c r="H1196" t="s">
        <v>4424</v>
      </c>
    </row>
    <row r="1197" spans="1:8" hidden="1">
      <c r="A1197" t="s">
        <v>1801</v>
      </c>
      <c r="H1197" t="s">
        <v>4425</v>
      </c>
    </row>
    <row r="1198" spans="1:8" hidden="1">
      <c r="A1198" t="s">
        <v>1802</v>
      </c>
      <c r="H1198" t="s">
        <v>4426</v>
      </c>
    </row>
    <row r="1199" spans="1:8" hidden="1">
      <c r="A1199" t="s">
        <v>1803</v>
      </c>
      <c r="H1199" t="s">
        <v>4427</v>
      </c>
    </row>
    <row r="1200" spans="1:8" hidden="1">
      <c r="A1200" s="2" t="s">
        <v>1804</v>
      </c>
      <c r="H1200" t="s">
        <v>4428</v>
      </c>
    </row>
    <row r="1201" spans="1:8" hidden="1">
      <c r="A1201" s="1" t="s">
        <v>1805</v>
      </c>
      <c r="H1201" t="s">
        <v>4429</v>
      </c>
    </row>
    <row r="1202" spans="1:8" hidden="1">
      <c r="A1202" t="s">
        <v>4840</v>
      </c>
    </row>
    <row r="1203" spans="1:8" hidden="1">
      <c r="A1203" t="s">
        <v>4841</v>
      </c>
    </row>
    <row r="1204" spans="1:8" hidden="1">
      <c r="A1204" t="s">
        <v>4842</v>
      </c>
    </row>
    <row r="1205" spans="1:8" hidden="1">
      <c r="A1205" t="s">
        <v>4843</v>
      </c>
    </row>
    <row r="1206" spans="1:8" hidden="1">
      <c r="A1206" s="1" t="s">
        <v>4845</v>
      </c>
    </row>
    <row r="1207" spans="1:8" hidden="1">
      <c r="A1207" t="s">
        <v>4846</v>
      </c>
    </row>
    <row r="1208" spans="1:8" hidden="1">
      <c r="A1208" t="s">
        <v>4847</v>
      </c>
    </row>
    <row r="1209" spans="1:8" hidden="1">
      <c r="A1209" t="s">
        <v>4848</v>
      </c>
    </row>
    <row r="1210" spans="1:8" hidden="1">
      <c r="A1210" t="s">
        <v>4849</v>
      </c>
    </row>
    <row r="1211" spans="1:8" hidden="1">
      <c r="A1211" s="1" t="s">
        <v>1810</v>
      </c>
      <c r="H1211" t="s">
        <v>4852</v>
      </c>
    </row>
    <row r="1212" spans="1:8" hidden="1">
      <c r="A1212" t="s">
        <v>4851</v>
      </c>
    </row>
    <row r="1213" spans="1:8" hidden="1">
      <c r="A1213" t="s">
        <v>4853</v>
      </c>
    </row>
    <row r="1214" spans="1:8" hidden="1">
      <c r="A1214" t="s">
        <v>4854</v>
      </c>
    </row>
    <row r="1215" spans="1:8" hidden="1">
      <c r="A1215" t="s">
        <v>4855</v>
      </c>
    </row>
    <row r="1216" spans="1:8" hidden="1">
      <c r="A1216" s="1" t="s">
        <v>1811</v>
      </c>
      <c r="H1216" t="s">
        <v>4442</v>
      </c>
    </row>
    <row r="1217" spans="1:8" hidden="1">
      <c r="A1217" t="s">
        <v>4856</v>
      </c>
    </row>
    <row r="1218" spans="1:8" hidden="1">
      <c r="A1218" t="s">
        <v>4857</v>
      </c>
    </row>
    <row r="1219" spans="1:8" hidden="1">
      <c r="A1219" t="s">
        <v>4858</v>
      </c>
    </row>
    <row r="1220" spans="1:8" hidden="1">
      <c r="A1220" t="s">
        <v>4859</v>
      </c>
    </row>
    <row r="1221" spans="1:8" hidden="1">
      <c r="A1221" s="1" t="s">
        <v>1814</v>
      </c>
      <c r="H1221" t="s">
        <v>4447</v>
      </c>
    </row>
    <row r="1222" spans="1:8" hidden="1">
      <c r="A1222" t="s">
        <v>4860</v>
      </c>
    </row>
    <row r="1223" spans="1:8" hidden="1">
      <c r="A1223" t="s">
        <v>4861</v>
      </c>
    </row>
    <row r="1224" spans="1:8" hidden="1">
      <c r="A1224" t="s">
        <v>4862</v>
      </c>
    </row>
    <row r="1225" spans="1:8" hidden="1">
      <c r="A1225" t="s">
        <v>4863</v>
      </c>
    </row>
    <row r="1226" spans="1:8" hidden="1">
      <c r="A1226" s="1" t="s">
        <v>4864</v>
      </c>
    </row>
    <row r="1227" spans="1:8" hidden="1">
      <c r="A1227" t="s">
        <v>4865</v>
      </c>
    </row>
    <row r="1228" spans="1:8" hidden="1">
      <c r="A1228" t="s">
        <v>4866</v>
      </c>
    </row>
    <row r="1229" spans="1:8" hidden="1">
      <c r="A1229" t="s">
        <v>4867</v>
      </c>
    </row>
    <row r="1230" spans="1:8" hidden="1">
      <c r="A1230" t="s">
        <v>4868</v>
      </c>
    </row>
    <row r="1231" spans="1:8" hidden="1">
      <c r="A1231" t="s">
        <v>4869</v>
      </c>
    </row>
    <row r="1232" spans="1:8" hidden="1">
      <c r="A1232" t="s">
        <v>4870</v>
      </c>
    </row>
    <row r="1233" spans="1:1" hidden="1">
      <c r="A1233" s="1" t="s">
        <v>4871</v>
      </c>
    </row>
    <row r="1234" spans="1:1" hidden="1">
      <c r="A1234" t="s">
        <v>4872</v>
      </c>
    </row>
    <row r="1235" spans="1:1" hidden="1">
      <c r="A1235" t="s">
        <v>4873</v>
      </c>
    </row>
    <row r="1236" spans="1:1" hidden="1">
      <c r="A1236" t="s">
        <v>4874</v>
      </c>
    </row>
    <row r="1237" spans="1:1" hidden="1">
      <c r="A1237" t="s">
        <v>4875</v>
      </c>
    </row>
    <row r="1238" spans="1:1" hidden="1">
      <c r="A1238" t="s">
        <v>4876</v>
      </c>
    </row>
    <row r="1239" spans="1:1" hidden="1">
      <c r="A1239" t="s">
        <v>4877</v>
      </c>
    </row>
    <row r="1240" spans="1:1" hidden="1">
      <c r="A1240" s="1" t="s">
        <v>4878</v>
      </c>
    </row>
    <row r="1241" spans="1:1" hidden="1">
      <c r="A1241" t="s">
        <v>4879</v>
      </c>
    </row>
    <row r="1242" spans="1:1" hidden="1">
      <c r="A1242" t="s">
        <v>4880</v>
      </c>
    </row>
    <row r="1243" spans="1:1" hidden="1">
      <c r="A1243" t="s">
        <v>4881</v>
      </c>
    </row>
    <row r="1244" spans="1:1" hidden="1">
      <c r="A1244" t="s">
        <v>4882</v>
      </c>
    </row>
    <row r="1245" spans="1:1" hidden="1">
      <c r="A1245" t="s">
        <v>4883</v>
      </c>
    </row>
    <row r="1246" spans="1:1" hidden="1">
      <c r="A1246" t="s">
        <v>4884</v>
      </c>
    </row>
    <row r="1247" spans="1:1" hidden="1">
      <c r="A1247" s="1" t="s">
        <v>4885</v>
      </c>
    </row>
    <row r="1248" spans="1:1" hidden="1">
      <c r="A1248" t="s">
        <v>4886</v>
      </c>
    </row>
    <row r="1249" spans="1:1" hidden="1">
      <c r="A1249" t="s">
        <v>4887</v>
      </c>
    </row>
    <row r="1250" spans="1:1" hidden="1">
      <c r="A1250" t="s">
        <v>4888</v>
      </c>
    </row>
    <row r="1251" spans="1:1" hidden="1">
      <c r="A1251" t="s">
        <v>4889</v>
      </c>
    </row>
    <row r="1252" spans="1:1" hidden="1">
      <c r="A1252" t="s">
        <v>4890</v>
      </c>
    </row>
    <row r="1253" spans="1:1" hidden="1">
      <c r="A1253" t="s">
        <v>4891</v>
      </c>
    </row>
    <row r="1254" spans="1:1" hidden="1">
      <c r="A1254" s="1" t="s">
        <v>4892</v>
      </c>
    </row>
    <row r="1255" spans="1:1" hidden="1">
      <c r="A1255" t="s">
        <v>4893</v>
      </c>
    </row>
    <row r="1256" spans="1:1" hidden="1">
      <c r="A1256" t="s">
        <v>4894</v>
      </c>
    </row>
    <row r="1257" spans="1:1" hidden="1">
      <c r="A1257" t="s">
        <v>4895</v>
      </c>
    </row>
    <row r="1258" spans="1:1" hidden="1">
      <c r="A1258" t="s">
        <v>4896</v>
      </c>
    </row>
    <row r="1259" spans="1:1" hidden="1">
      <c r="A1259" t="s">
        <v>4897</v>
      </c>
    </row>
    <row r="1260" spans="1:1" hidden="1">
      <c r="A1260" t="s">
        <v>4898</v>
      </c>
    </row>
    <row r="1261" spans="1:1" hidden="1">
      <c r="A1261" s="1" t="s">
        <v>4900</v>
      </c>
    </row>
    <row r="1262" spans="1:1" hidden="1">
      <c r="A1262" t="s">
        <v>4901</v>
      </c>
    </row>
    <row r="1263" spans="1:1" hidden="1">
      <c r="A1263" t="s">
        <v>4902</v>
      </c>
    </row>
    <row r="1264" spans="1:1" hidden="1">
      <c r="A1264" t="s">
        <v>4903</v>
      </c>
    </row>
    <row r="1265" spans="1:1" hidden="1">
      <c r="A1265" t="s">
        <v>4904</v>
      </c>
    </row>
    <row r="1266" spans="1:1" hidden="1">
      <c r="A1266" t="s">
        <v>4905</v>
      </c>
    </row>
    <row r="1267" spans="1:1" hidden="1">
      <c r="A1267" s="1" t="s">
        <v>4906</v>
      </c>
    </row>
    <row r="1268" spans="1:1" hidden="1">
      <c r="A1268" t="s">
        <v>4907</v>
      </c>
    </row>
    <row r="1269" spans="1:1" hidden="1">
      <c r="A1269" t="s">
        <v>4908</v>
      </c>
    </row>
    <row r="1270" spans="1:1" hidden="1">
      <c r="A1270" t="s">
        <v>4909</v>
      </c>
    </row>
    <row r="1271" spans="1:1" hidden="1">
      <c r="A1271" t="s">
        <v>4910</v>
      </c>
    </row>
    <row r="1272" spans="1:1" hidden="1">
      <c r="A1272" s="1" t="s">
        <v>4911</v>
      </c>
    </row>
    <row r="1273" spans="1:1" hidden="1">
      <c r="A1273" t="s">
        <v>4912</v>
      </c>
    </row>
    <row r="1274" spans="1:1" hidden="1">
      <c r="A1274" t="s">
        <v>4913</v>
      </c>
    </row>
    <row r="1275" spans="1:1" hidden="1">
      <c r="A1275" t="s">
        <v>4914</v>
      </c>
    </row>
    <row r="1276" spans="1:1" hidden="1">
      <c r="A1276" t="s">
        <v>4915</v>
      </c>
    </row>
    <row r="1277" spans="1:1" hidden="1">
      <c r="A1277" s="1" t="s">
        <v>4916</v>
      </c>
    </row>
    <row r="1278" spans="1:1" hidden="1">
      <c r="A1278" t="s">
        <v>4917</v>
      </c>
    </row>
    <row r="1279" spans="1:1" hidden="1">
      <c r="A1279" t="s">
        <v>4918</v>
      </c>
    </row>
    <row r="1280" spans="1:1" hidden="1">
      <c r="A1280" t="s">
        <v>4919</v>
      </c>
    </row>
    <row r="1281" spans="1:8" hidden="1">
      <c r="A1281" t="s">
        <v>4920</v>
      </c>
    </row>
    <row r="1282" spans="1:8" hidden="1">
      <c r="A1282" s="1" t="s">
        <v>4921</v>
      </c>
    </row>
    <row r="1283" spans="1:8" hidden="1">
      <c r="A1283" t="s">
        <v>4922</v>
      </c>
    </row>
    <row r="1284" spans="1:8" hidden="1">
      <c r="A1284" t="s">
        <v>4923</v>
      </c>
    </row>
    <row r="1285" spans="1:8" hidden="1">
      <c r="A1285" t="s">
        <v>4924</v>
      </c>
    </row>
    <row r="1286" spans="1:8" hidden="1">
      <c r="A1286" t="s">
        <v>4925</v>
      </c>
    </row>
    <row r="1287" spans="1:8" hidden="1">
      <c r="A1287" s="1" t="s">
        <v>1830</v>
      </c>
      <c r="H1287" t="s">
        <v>4495</v>
      </c>
    </row>
    <row r="1288" spans="1:8" hidden="1">
      <c r="A1288" t="s">
        <v>1831</v>
      </c>
      <c r="H1288" t="s">
        <v>4495</v>
      </c>
    </row>
    <row r="1289" spans="1:8" hidden="1">
      <c r="A1289" s="1" t="s">
        <v>1832</v>
      </c>
      <c r="H1289" t="s">
        <v>4496</v>
      </c>
    </row>
    <row r="1290" spans="1:8" hidden="1">
      <c r="A1290" t="s">
        <v>4926</v>
      </c>
    </row>
    <row r="1291" spans="1:8" hidden="1">
      <c r="A1291" t="s">
        <v>4927</v>
      </c>
    </row>
    <row r="1292" spans="1:8" hidden="1">
      <c r="A1292" t="s">
        <v>4929</v>
      </c>
    </row>
    <row r="1293" spans="1:8" hidden="1">
      <c r="A1293" t="s">
        <v>4930</v>
      </c>
    </row>
    <row r="1294" spans="1:8">
      <c r="A1294" s="3" t="s">
        <v>1834</v>
      </c>
      <c r="H1294" t="s">
        <v>4502</v>
      </c>
    </row>
    <row r="1295" spans="1:8" hidden="1">
      <c r="A1295" s="2" t="s">
        <v>1835</v>
      </c>
      <c r="H1295" t="s">
        <v>4502</v>
      </c>
    </row>
    <row r="1296" spans="1:8" hidden="1">
      <c r="A1296" s="1" t="s">
        <v>1836</v>
      </c>
      <c r="H1296" t="s">
        <v>4502</v>
      </c>
    </row>
    <row r="1297" spans="1:8" hidden="1">
      <c r="A1297" t="s">
        <v>1837</v>
      </c>
      <c r="H1297" t="s">
        <v>4503</v>
      </c>
    </row>
    <row r="1298" spans="1:8" hidden="1">
      <c r="A1298" t="s">
        <v>1838</v>
      </c>
      <c r="H1298" t="s">
        <v>4504</v>
      </c>
    </row>
    <row r="1299" spans="1:8" hidden="1">
      <c r="A1299" t="s">
        <v>1839</v>
      </c>
      <c r="H1299" t="s">
        <v>4505</v>
      </c>
    </row>
    <row r="1300" spans="1:8" hidden="1">
      <c r="A1300" t="s">
        <v>1840</v>
      </c>
      <c r="H1300" t="s">
        <v>4507</v>
      </c>
    </row>
    <row r="1301" spans="1:8" hidden="1">
      <c r="A1301" t="s">
        <v>1841</v>
      </c>
      <c r="H1301" t="s">
        <v>4508</v>
      </c>
    </row>
    <row r="1302" spans="1:8" hidden="1">
      <c r="A1302" t="s">
        <v>1842</v>
      </c>
      <c r="H1302" t="s">
        <v>4509</v>
      </c>
    </row>
    <row r="1303" spans="1:8" hidden="1">
      <c r="A1303" t="s">
        <v>1843</v>
      </c>
      <c r="H1303" t="s">
        <v>4510</v>
      </c>
    </row>
    <row r="1304" spans="1:8" hidden="1">
      <c r="A1304" t="s">
        <v>1844</v>
      </c>
      <c r="H1304" t="s">
        <v>4511</v>
      </c>
    </row>
    <row r="1305" spans="1:8" hidden="1">
      <c r="A1305" t="s">
        <v>4932</v>
      </c>
    </row>
    <row r="1306" spans="1:8" hidden="1">
      <c r="A1306" t="s">
        <v>1846</v>
      </c>
      <c r="H1306" t="s">
        <v>4513</v>
      </c>
    </row>
    <row r="1307" spans="1:8" hidden="1">
      <c r="A1307" t="s">
        <v>1847</v>
      </c>
      <c r="H1307" t="s">
        <v>4514</v>
      </c>
    </row>
    <row r="1308" spans="1:8" hidden="1">
      <c r="A1308" t="s">
        <v>1848</v>
      </c>
      <c r="H1308" t="s">
        <v>4515</v>
      </c>
    </row>
    <row r="1309" spans="1:8" hidden="1">
      <c r="A1309" t="s">
        <v>1849</v>
      </c>
      <c r="H1309" t="s">
        <v>4516</v>
      </c>
    </row>
    <row r="1310" spans="1:8" hidden="1">
      <c r="A1310" t="s">
        <v>1850</v>
      </c>
      <c r="H1310" t="s">
        <v>4517</v>
      </c>
    </row>
    <row r="1311" spans="1:8">
      <c r="A1311" s="3" t="s">
        <v>1851</v>
      </c>
      <c r="H1311" t="s">
        <v>4518</v>
      </c>
    </row>
    <row r="1312" spans="1:8" hidden="1">
      <c r="A1312" s="2" t="s">
        <v>1852</v>
      </c>
      <c r="H1312" t="s">
        <v>4519</v>
      </c>
    </row>
    <row r="1313" spans="1:8" hidden="1">
      <c r="A1313" s="1" t="s">
        <v>1853</v>
      </c>
      <c r="H1313" t="s">
        <v>4520</v>
      </c>
    </row>
    <row r="1314" spans="1:8" hidden="1">
      <c r="A1314" t="s">
        <v>1854</v>
      </c>
      <c r="H1314" t="s">
        <v>4521</v>
      </c>
    </row>
    <row r="1315" spans="1:8" hidden="1">
      <c r="A1315" t="s">
        <v>1855</v>
      </c>
      <c r="H1315" t="s">
        <v>4522</v>
      </c>
    </row>
    <row r="1316" spans="1:8" hidden="1">
      <c r="A1316" t="s">
        <v>4933</v>
      </c>
    </row>
    <row r="1317" spans="1:8" hidden="1">
      <c r="A1317" t="s">
        <v>4934</v>
      </c>
    </row>
    <row r="1318" spans="1:8" hidden="1">
      <c r="A1318" t="s">
        <v>4936</v>
      </c>
    </row>
    <row r="1319" spans="1:8" hidden="1">
      <c r="A1319" t="s">
        <v>4937</v>
      </c>
    </row>
    <row r="1320" spans="1:8" hidden="1">
      <c r="A1320" s="2" t="s">
        <v>1859</v>
      </c>
      <c r="H1320" t="s">
        <v>4529</v>
      </c>
    </row>
    <row r="1321" spans="1:8" hidden="1">
      <c r="A1321" s="1" t="s">
        <v>1860</v>
      </c>
      <c r="H1321" t="s">
        <v>4529</v>
      </c>
    </row>
    <row r="1322" spans="1:8" hidden="1">
      <c r="A1322" t="s">
        <v>4938</v>
      </c>
    </row>
    <row r="1323" spans="1:8" hidden="1">
      <c r="A1323" t="s">
        <v>4940</v>
      </c>
    </row>
    <row r="1324" spans="1:8" hidden="1">
      <c r="A1324" s="2" t="s">
        <v>1862</v>
      </c>
      <c r="H1324" t="s">
        <v>4531</v>
      </c>
    </row>
    <row r="1325" spans="1:8" hidden="1">
      <c r="A1325" s="1" t="s">
        <v>1863</v>
      </c>
      <c r="H1325" t="s">
        <v>4531</v>
      </c>
    </row>
    <row r="1326" spans="1:8" hidden="1">
      <c r="A1326" t="s">
        <v>4941</v>
      </c>
    </row>
    <row r="1327" spans="1:8" hidden="1">
      <c r="A1327" t="s">
        <v>4943</v>
      </c>
    </row>
    <row r="1328" spans="1:8">
      <c r="A1328" s="3" t="s">
        <v>1865</v>
      </c>
      <c r="H1328" t="s">
        <v>4535</v>
      </c>
    </row>
    <row r="1329" spans="1:8" hidden="1">
      <c r="A1329" s="2" t="s">
        <v>1866</v>
      </c>
      <c r="H1329" t="s">
        <v>4536</v>
      </c>
    </row>
    <row r="1330" spans="1:8" hidden="1">
      <c r="A1330" s="1" t="s">
        <v>1867</v>
      </c>
      <c r="H1330" t="s">
        <v>4537</v>
      </c>
    </row>
    <row r="1331" spans="1:8" hidden="1">
      <c r="A1331" t="s">
        <v>1868</v>
      </c>
      <c r="H1331" t="s">
        <v>4538</v>
      </c>
    </row>
    <row r="1332" spans="1:8" hidden="1">
      <c r="A1332" t="s">
        <v>4944</v>
      </c>
    </row>
    <row r="1333" spans="1:8" hidden="1">
      <c r="A1333" t="s">
        <v>1871</v>
      </c>
      <c r="H1333" t="s">
        <v>4541</v>
      </c>
    </row>
    <row r="1334" spans="1:8" hidden="1">
      <c r="A1334" t="s">
        <v>1872</v>
      </c>
      <c r="H1334" t="s">
        <v>4542</v>
      </c>
    </row>
    <row r="1335" spans="1:8" hidden="1">
      <c r="A1335" t="s">
        <v>1873</v>
      </c>
      <c r="H1335" t="s">
        <v>4543</v>
      </c>
    </row>
    <row r="1336" spans="1:8" hidden="1">
      <c r="A1336" t="s">
        <v>4946</v>
      </c>
    </row>
    <row r="1337" spans="1:8" hidden="1">
      <c r="A1337" t="s">
        <v>4947</v>
      </c>
    </row>
    <row r="1338" spans="1:8" hidden="1">
      <c r="A1338" t="s">
        <v>1875</v>
      </c>
      <c r="H1338" t="s">
        <v>4547</v>
      </c>
    </row>
    <row r="1339" spans="1:8" hidden="1">
      <c r="A1339" t="s">
        <v>1876</v>
      </c>
      <c r="H1339" t="s">
        <v>4548</v>
      </c>
    </row>
    <row r="1340" spans="1:8" hidden="1">
      <c r="A1340" t="s">
        <v>1877</v>
      </c>
      <c r="H1340" t="s">
        <v>4549</v>
      </c>
    </row>
    <row r="1341" spans="1:8" hidden="1">
      <c r="A1341" s="2" t="s">
        <v>1878</v>
      </c>
      <c r="H1341" t="s">
        <v>4550</v>
      </c>
    </row>
    <row r="1342" spans="1:8" hidden="1">
      <c r="A1342" s="1" t="s">
        <v>1879</v>
      </c>
      <c r="H1342" t="s">
        <v>4550</v>
      </c>
    </row>
    <row r="1343" spans="1:8" hidden="1">
      <c r="A1343" t="s">
        <v>1880</v>
      </c>
      <c r="H1343" t="s">
        <v>4551</v>
      </c>
    </row>
    <row r="1344" spans="1:8" hidden="1">
      <c r="A1344" t="s">
        <v>1881</v>
      </c>
      <c r="H1344" t="s">
        <v>4552</v>
      </c>
    </row>
    <row r="1345" spans="1:8" hidden="1">
      <c r="A1345" t="s">
        <v>1882</v>
      </c>
      <c r="H1345" t="s">
        <v>4553</v>
      </c>
    </row>
    <row r="1346" spans="1:8" hidden="1">
      <c r="A1346" t="s">
        <v>1883</v>
      </c>
      <c r="H1346" t="s">
        <v>4554</v>
      </c>
    </row>
    <row r="1347" spans="1:8" hidden="1">
      <c r="A1347" s="2" t="s">
        <v>1884</v>
      </c>
      <c r="H1347" t="s">
        <v>4555</v>
      </c>
    </row>
    <row r="1348" spans="1:8" hidden="1">
      <c r="A1348" s="1" t="s">
        <v>1885</v>
      </c>
      <c r="H1348" t="s">
        <v>4556</v>
      </c>
    </row>
    <row r="1349" spans="1:8" hidden="1">
      <c r="A1349" t="s">
        <v>1886</v>
      </c>
      <c r="H1349" t="s">
        <v>4557</v>
      </c>
    </row>
    <row r="1350" spans="1:8" hidden="1">
      <c r="A1350" t="s">
        <v>1887</v>
      </c>
      <c r="H1350" t="s">
        <v>4558</v>
      </c>
    </row>
    <row r="1351" spans="1:8" hidden="1">
      <c r="A1351" t="s">
        <v>1888</v>
      </c>
      <c r="H1351" t="s">
        <v>4559</v>
      </c>
    </row>
    <row r="1352" spans="1:8" hidden="1">
      <c r="A1352" s="1" t="s">
        <v>1889</v>
      </c>
      <c r="H1352" t="s">
        <v>4560</v>
      </c>
    </row>
    <row r="1353" spans="1:8" hidden="1">
      <c r="A1353" t="s">
        <v>1890</v>
      </c>
      <c r="H1353" t="s">
        <v>4561</v>
      </c>
    </row>
    <row r="1354" spans="1:8" hidden="1">
      <c r="A1354" t="s">
        <v>1891</v>
      </c>
      <c r="H1354" t="s">
        <v>4562</v>
      </c>
    </row>
    <row r="1355" spans="1:8" hidden="1">
      <c r="A1355" t="s">
        <v>1892</v>
      </c>
      <c r="H1355" t="s">
        <v>4563</v>
      </c>
    </row>
    <row r="1356" spans="1:8" hidden="1">
      <c r="A1356" t="s">
        <v>1893</v>
      </c>
      <c r="H1356" t="s">
        <v>4564</v>
      </c>
    </row>
    <row r="1357" spans="1:8" hidden="1">
      <c r="A1357" t="s">
        <v>1894</v>
      </c>
      <c r="H1357" t="s">
        <v>4565</v>
      </c>
    </row>
    <row r="1358" spans="1:8" hidden="1">
      <c r="A1358" s="1" t="s">
        <v>1895</v>
      </c>
      <c r="H1358" t="s">
        <v>4566</v>
      </c>
    </row>
    <row r="1359" spans="1:8" hidden="1">
      <c r="A1359" t="s">
        <v>1896</v>
      </c>
      <c r="H1359" t="s">
        <v>4568</v>
      </c>
    </row>
    <row r="1360" spans="1:8" hidden="1">
      <c r="A1360" s="1" t="s">
        <v>1897</v>
      </c>
      <c r="H1360" t="s">
        <v>4569</v>
      </c>
    </row>
    <row r="1361" spans="1:8" hidden="1">
      <c r="A1361" t="s">
        <v>1898</v>
      </c>
      <c r="H1361" t="s">
        <v>4570</v>
      </c>
    </row>
    <row r="1362" spans="1:8" hidden="1">
      <c r="A1362" t="s">
        <v>1899</v>
      </c>
      <c r="H1362" t="s">
        <v>4571</v>
      </c>
    </row>
    <row r="1363" spans="1:8" hidden="1">
      <c r="A1363" t="s">
        <v>1900</v>
      </c>
      <c r="H1363" t="s">
        <v>4572</v>
      </c>
    </row>
    <row r="1364" spans="1:8" hidden="1">
      <c r="A1364" s="1" t="s">
        <v>1901</v>
      </c>
      <c r="H1364" t="s">
        <v>4573</v>
      </c>
    </row>
    <row r="1365" spans="1:8" hidden="1">
      <c r="A1365" t="s">
        <v>1902</v>
      </c>
      <c r="H1365" t="s">
        <v>4573</v>
      </c>
    </row>
    <row r="1366" spans="1:8" hidden="1">
      <c r="A1366" s="2" t="s">
        <v>1903</v>
      </c>
      <c r="H1366" t="s">
        <v>4574</v>
      </c>
    </row>
    <row r="1367" spans="1:8" hidden="1">
      <c r="A1367" s="1" t="s">
        <v>1904</v>
      </c>
      <c r="H1367" t="s">
        <v>4574</v>
      </c>
    </row>
    <row r="1368" spans="1:8" hidden="1">
      <c r="A1368" t="s">
        <v>1905</v>
      </c>
      <c r="H1368" t="s">
        <v>4575</v>
      </c>
    </row>
    <row r="1369" spans="1:8" hidden="1">
      <c r="A1369" t="s">
        <v>1906</v>
      </c>
      <c r="H1369" t="s">
        <v>4576</v>
      </c>
    </row>
    <row r="1370" spans="1:8" hidden="1">
      <c r="A1370" t="s">
        <v>1907</v>
      </c>
      <c r="H1370" t="s">
        <v>4577</v>
      </c>
    </row>
    <row r="1371" spans="1:8" hidden="1">
      <c r="A1371" s="2" t="s">
        <v>1908</v>
      </c>
      <c r="H1371" t="s">
        <v>4578</v>
      </c>
    </row>
    <row r="1372" spans="1:8" hidden="1">
      <c r="A1372" s="1" t="s">
        <v>1909</v>
      </c>
      <c r="H1372" t="s">
        <v>4578</v>
      </c>
    </row>
    <row r="1373" spans="1:8" hidden="1">
      <c r="A1373" t="s">
        <v>1910</v>
      </c>
      <c r="H1373" t="s">
        <v>4578</v>
      </c>
    </row>
    <row r="1374" spans="1:8">
      <c r="A1374" s="3" t="s">
        <v>1911</v>
      </c>
      <c r="H1374" t="s">
        <v>4579</v>
      </c>
    </row>
    <row r="1375" spans="1:8" hidden="1">
      <c r="A1375" s="2" t="s">
        <v>1912</v>
      </c>
      <c r="H1375" t="s">
        <v>4580</v>
      </c>
    </row>
    <row r="1376" spans="1:8" hidden="1">
      <c r="A1376" s="1" t="s">
        <v>1913</v>
      </c>
      <c r="H1376" t="s">
        <v>4580</v>
      </c>
    </row>
    <row r="1377" spans="1:8" hidden="1">
      <c r="A1377" t="s">
        <v>1914</v>
      </c>
      <c r="H1377" t="s">
        <v>4580</v>
      </c>
    </row>
    <row r="1378" spans="1:8" hidden="1">
      <c r="A1378" t="s">
        <v>1915</v>
      </c>
      <c r="H1378" t="s">
        <v>4581</v>
      </c>
    </row>
    <row r="1379" spans="1:8" hidden="1">
      <c r="A1379" s="2" t="s">
        <v>1916</v>
      </c>
      <c r="H1379" t="s">
        <v>4582</v>
      </c>
    </row>
    <row r="1380" spans="1:8" hidden="1">
      <c r="A1380" s="1" t="s">
        <v>1917</v>
      </c>
      <c r="H1380" t="s">
        <v>4582</v>
      </c>
    </row>
    <row r="1381" spans="1:8" hidden="1">
      <c r="A1381" t="s">
        <v>1918</v>
      </c>
      <c r="H1381" t="s">
        <v>4582</v>
      </c>
    </row>
    <row r="1382" spans="1:8">
      <c r="A1382" s="3" t="s">
        <v>1919</v>
      </c>
      <c r="H1382" t="s">
        <v>4583</v>
      </c>
    </row>
    <row r="1383" spans="1:8" hidden="1">
      <c r="A1383" s="2" t="s">
        <v>1920</v>
      </c>
      <c r="H1383" t="s">
        <v>4584</v>
      </c>
    </row>
    <row r="1384" spans="1:8" hidden="1">
      <c r="A1384" s="1" t="s">
        <v>1921</v>
      </c>
      <c r="H1384" t="s">
        <v>4584</v>
      </c>
    </row>
    <row r="1385" spans="1:8" hidden="1">
      <c r="A1385" t="s">
        <v>1922</v>
      </c>
      <c r="H1385" t="s">
        <v>4584</v>
      </c>
    </row>
    <row r="1386" spans="1:8" hidden="1">
      <c r="A1386" s="2" t="s">
        <v>1923</v>
      </c>
      <c r="H1386" t="s">
        <v>4585</v>
      </c>
    </row>
    <row r="1387" spans="1:8" hidden="1">
      <c r="A1387" s="1" t="s">
        <v>1924</v>
      </c>
      <c r="H1387" t="s">
        <v>4586</v>
      </c>
    </row>
    <row r="1388" spans="1:8" hidden="1">
      <c r="A1388" t="s">
        <v>1925</v>
      </c>
      <c r="H1388" t="s">
        <v>4586</v>
      </c>
    </row>
    <row r="1389" spans="1:8" hidden="1">
      <c r="A1389" s="2" t="s">
        <v>1926</v>
      </c>
      <c r="H1389" t="s">
        <v>4587</v>
      </c>
    </row>
    <row r="1390" spans="1:8" hidden="1">
      <c r="A1390" s="1" t="s">
        <v>1927</v>
      </c>
      <c r="H1390" t="s">
        <v>4587</v>
      </c>
    </row>
    <row r="1391" spans="1:8" hidden="1">
      <c r="A1391" t="s">
        <v>1928</v>
      </c>
      <c r="H1391" t="s">
        <v>4587</v>
      </c>
    </row>
    <row r="1392" spans="1:8" hidden="1">
      <c r="A1392" s="2" t="s">
        <v>1929</v>
      </c>
      <c r="H1392" t="s">
        <v>4589</v>
      </c>
    </row>
    <row r="1393" spans="1:8" hidden="1">
      <c r="A1393" s="1" t="s">
        <v>1930</v>
      </c>
      <c r="H1393" t="s">
        <v>4590</v>
      </c>
    </row>
    <row r="1394" spans="1:8" hidden="1">
      <c r="A1394" t="s">
        <v>1931</v>
      </c>
      <c r="H1394" t="s">
        <v>4590</v>
      </c>
    </row>
    <row r="1395" spans="1:8" hidden="1">
      <c r="A1395" s="2" t="s">
        <v>1932</v>
      </c>
      <c r="H1395" t="s">
        <v>4591</v>
      </c>
    </row>
    <row r="1396" spans="1:8" hidden="1">
      <c r="A1396" s="1" t="s">
        <v>1933</v>
      </c>
      <c r="H1396" t="s">
        <v>4591</v>
      </c>
    </row>
    <row r="1397" spans="1:8" hidden="1">
      <c r="A1397" t="s">
        <v>1934</v>
      </c>
      <c r="H1397" t="s">
        <v>4591</v>
      </c>
    </row>
    <row r="1398" spans="1:8" hidden="1">
      <c r="A1398" s="2" t="s">
        <v>1935</v>
      </c>
      <c r="H1398" t="s">
        <v>4592</v>
      </c>
    </row>
    <row r="1399" spans="1:8" hidden="1">
      <c r="A1399" s="1" t="s">
        <v>1936</v>
      </c>
      <c r="H1399" t="s">
        <v>4593</v>
      </c>
    </row>
    <row r="1400" spans="1:8" hidden="1">
      <c r="A1400" t="s">
        <v>1937</v>
      </c>
      <c r="H1400" t="s">
        <v>4594</v>
      </c>
    </row>
    <row r="1401" spans="1:8" hidden="1">
      <c r="A1401" s="2" t="s">
        <v>1938</v>
      </c>
      <c r="H1401" t="s">
        <v>4595</v>
      </c>
    </row>
    <row r="1402" spans="1:8" hidden="1">
      <c r="A1402" s="1" t="s">
        <v>1939</v>
      </c>
      <c r="H1402" t="s">
        <v>4595</v>
      </c>
    </row>
    <row r="1403" spans="1:8" hidden="1">
      <c r="A1403" t="s">
        <v>1940</v>
      </c>
      <c r="H1403" t="s">
        <v>4595</v>
      </c>
    </row>
    <row r="1404" spans="1:8" hidden="1">
      <c r="A1404" s="2" t="s">
        <v>1941</v>
      </c>
      <c r="H1404" t="s">
        <v>4596</v>
      </c>
    </row>
    <row r="1405" spans="1:8" hidden="1">
      <c r="A1405" s="1" t="s">
        <v>1942</v>
      </c>
      <c r="H1405" t="s">
        <v>4596</v>
      </c>
    </row>
    <row r="1406" spans="1:8" hidden="1">
      <c r="A1406" t="s">
        <v>1943</v>
      </c>
      <c r="H1406" t="s">
        <v>4596</v>
      </c>
    </row>
    <row r="1407" spans="1:8" hidden="1">
      <c r="A1407" s="2" t="s">
        <v>1944</v>
      </c>
      <c r="H1407" t="s">
        <v>4597</v>
      </c>
    </row>
    <row r="1408" spans="1:8" hidden="1">
      <c r="A1408" s="1" t="s">
        <v>1945</v>
      </c>
      <c r="H1408" t="s">
        <v>4597</v>
      </c>
    </row>
    <row r="1409" spans="1:8" hidden="1">
      <c r="A1409" t="s">
        <v>1946</v>
      </c>
      <c r="H1409" t="s">
        <v>4597</v>
      </c>
    </row>
    <row r="1410" spans="1:8" hidden="1">
      <c r="A1410" s="2" t="s">
        <v>1947</v>
      </c>
      <c r="H1410" t="s">
        <v>4598</v>
      </c>
    </row>
    <row r="1411" spans="1:8" hidden="1">
      <c r="A1411" s="1" t="s">
        <v>1948</v>
      </c>
      <c r="H1411" t="s">
        <v>4598</v>
      </c>
    </row>
    <row r="1412" spans="1:8" hidden="1">
      <c r="A1412" t="s">
        <v>1949</v>
      </c>
      <c r="H1412" t="s">
        <v>4598</v>
      </c>
    </row>
    <row r="1413" spans="1:8">
      <c r="A1413" s="3" t="s">
        <v>1950</v>
      </c>
      <c r="H1413" t="s">
        <v>4599</v>
      </c>
    </row>
    <row r="1414" spans="1:8" hidden="1">
      <c r="A1414" s="2" t="s">
        <v>1951</v>
      </c>
      <c r="H1414" t="s">
        <v>4600</v>
      </c>
    </row>
    <row r="1415" spans="1:8" hidden="1">
      <c r="A1415" s="1" t="s">
        <v>1952</v>
      </c>
      <c r="H1415" t="s">
        <v>4600</v>
      </c>
    </row>
    <row r="1416" spans="1:8" hidden="1">
      <c r="A1416" t="s">
        <v>1953</v>
      </c>
      <c r="H1416" t="s">
        <v>4601</v>
      </c>
    </row>
    <row r="1417" spans="1:8" hidden="1">
      <c r="A1417" t="s">
        <v>1954</v>
      </c>
      <c r="H1417" t="s">
        <v>4602</v>
      </c>
    </row>
    <row r="1418" spans="1:8" hidden="1">
      <c r="A1418" t="s">
        <v>1955</v>
      </c>
      <c r="H1418" t="s">
        <v>4603</v>
      </c>
    </row>
    <row r="1419" spans="1:8" hidden="1">
      <c r="A1419" t="s">
        <v>1956</v>
      </c>
      <c r="H1419" t="s">
        <v>4604</v>
      </c>
    </row>
    <row r="1420" spans="1:8" hidden="1">
      <c r="A1420" t="s">
        <v>1956</v>
      </c>
      <c r="H1420" t="s">
        <v>4604</v>
      </c>
    </row>
    <row r="1421" spans="1:8" hidden="1">
      <c r="A1421" s="2" t="s">
        <v>1957</v>
      </c>
      <c r="H1421" t="s">
        <v>4605</v>
      </c>
    </row>
    <row r="1422" spans="1:8" hidden="1">
      <c r="A1422" s="1" t="s">
        <v>1958</v>
      </c>
      <c r="H1422" t="s">
        <v>4606</v>
      </c>
    </row>
    <row r="1423" spans="1:8" hidden="1">
      <c r="A1423" t="s">
        <v>1959</v>
      </c>
      <c r="H1423" t="s">
        <v>4608</v>
      </c>
    </row>
    <row r="1424" spans="1:8" hidden="1">
      <c r="A1424" t="s">
        <v>1960</v>
      </c>
      <c r="H1424" t="s">
        <v>4609</v>
      </c>
    </row>
    <row r="1425" spans="1:8" hidden="1">
      <c r="A1425" s="1" t="s">
        <v>1961</v>
      </c>
      <c r="H1425" t="s">
        <v>4610</v>
      </c>
    </row>
    <row r="1426" spans="1:8" hidden="1">
      <c r="A1426" t="s">
        <v>1962</v>
      </c>
      <c r="H1426" t="s">
        <v>4611</v>
      </c>
    </row>
    <row r="1427" spans="1:8" hidden="1">
      <c r="A1427" s="1" t="s">
        <v>1963</v>
      </c>
      <c r="H1427" t="s">
        <v>4612</v>
      </c>
    </row>
    <row r="1428" spans="1:8" hidden="1">
      <c r="A1428" t="s">
        <v>1964</v>
      </c>
      <c r="H1428" t="s">
        <v>4613</v>
      </c>
    </row>
    <row r="1429" spans="1:8" hidden="1">
      <c r="A1429" t="s">
        <v>1965</v>
      </c>
      <c r="H1429" t="s">
        <v>4614</v>
      </c>
    </row>
    <row r="1430" spans="1:8" hidden="1">
      <c r="A1430" s="1" t="s">
        <v>1966</v>
      </c>
      <c r="H1430" t="s">
        <v>4615</v>
      </c>
    </row>
    <row r="1431" spans="1:8" hidden="1">
      <c r="A1431" s="1" t="s">
        <v>1966</v>
      </c>
      <c r="H1431" t="s">
        <v>4615</v>
      </c>
    </row>
    <row r="1432" spans="1:8" hidden="1">
      <c r="A1432" t="s">
        <v>1967</v>
      </c>
      <c r="H1432" t="s">
        <v>4615</v>
      </c>
    </row>
    <row r="1433" spans="1:8" hidden="1">
      <c r="A1433" t="s">
        <v>1969</v>
      </c>
      <c r="H1433" t="s">
        <v>4617</v>
      </c>
    </row>
    <row r="1434" spans="1:8" hidden="1">
      <c r="A1434" s="2" t="s">
        <v>1968</v>
      </c>
      <c r="H1434" t="s">
        <v>4616</v>
      </c>
    </row>
    <row r="1435" spans="1:8" hidden="1">
      <c r="A1435" s="1" t="s">
        <v>1970</v>
      </c>
      <c r="H1435" t="s">
        <v>4618</v>
      </c>
    </row>
    <row r="1436" spans="1:8" hidden="1">
      <c r="A1436" t="s">
        <v>1971</v>
      </c>
      <c r="H1436" t="s">
        <v>4619</v>
      </c>
    </row>
    <row r="1437" spans="1:8" hidden="1">
      <c r="A1437" t="s">
        <v>4948</v>
      </c>
    </row>
    <row r="1438" spans="1:8" hidden="1">
      <c r="A1438" t="s">
        <v>1973</v>
      </c>
      <c r="H1438" t="s">
        <v>4622</v>
      </c>
    </row>
    <row r="1439" spans="1:8" hidden="1">
      <c r="A1439" s="1" t="s">
        <v>1974</v>
      </c>
      <c r="H1439" t="s">
        <v>4623</v>
      </c>
    </row>
    <row r="1440" spans="1:8" hidden="1">
      <c r="A1440" t="s">
        <v>1975</v>
      </c>
      <c r="H1440" t="s">
        <v>4624</v>
      </c>
    </row>
    <row r="1441" spans="1:8" hidden="1">
      <c r="A1441" t="s">
        <v>4950</v>
      </c>
    </row>
    <row r="1442" spans="1:8" hidden="1">
      <c r="A1442" s="1" t="s">
        <v>1976</v>
      </c>
      <c r="H1442" t="s">
        <v>4627</v>
      </c>
    </row>
    <row r="1443" spans="1:8" hidden="1">
      <c r="A1443" t="s">
        <v>1977</v>
      </c>
      <c r="H1443" t="s">
        <v>4628</v>
      </c>
    </row>
    <row r="1444" spans="1:8" hidden="1">
      <c r="A1444" s="1" t="s">
        <v>1978</v>
      </c>
      <c r="H1444" t="s">
        <v>4629</v>
      </c>
    </row>
    <row r="1445" spans="1:8" hidden="1">
      <c r="A1445" t="s">
        <v>1979</v>
      </c>
      <c r="H1445" t="s">
        <v>4630</v>
      </c>
    </row>
    <row r="1446" spans="1:8" hidden="1">
      <c r="A1446" t="s">
        <v>1980</v>
      </c>
      <c r="H1446" t="s">
        <v>4631</v>
      </c>
    </row>
    <row r="1447" spans="1:8" hidden="1">
      <c r="A1447" s="1" t="s">
        <v>1981</v>
      </c>
      <c r="H1447" t="s">
        <v>4632</v>
      </c>
    </row>
    <row r="1448" spans="1:8" hidden="1">
      <c r="A1448" t="s">
        <v>1982</v>
      </c>
      <c r="H1448" t="s">
        <v>4632</v>
      </c>
    </row>
    <row r="1449" spans="1:8" hidden="1">
      <c r="A1449" s="2" t="s">
        <v>1983</v>
      </c>
      <c r="H1449" t="s">
        <v>4633</v>
      </c>
    </row>
    <row r="1450" spans="1:8" hidden="1">
      <c r="A1450" s="1" t="s">
        <v>1984</v>
      </c>
      <c r="H1450" t="s">
        <v>4633</v>
      </c>
    </row>
    <row r="1451" spans="1:8" hidden="1">
      <c r="A1451" t="s">
        <v>4952</v>
      </c>
    </row>
    <row r="1452" spans="1:8" hidden="1">
      <c r="A1452" t="s">
        <v>4953</v>
      </c>
    </row>
    <row r="1453" spans="1:8" hidden="1">
      <c r="A1453" t="s">
        <v>1985</v>
      </c>
      <c r="H1453" t="s">
        <v>4636</v>
      </c>
    </row>
    <row r="1454" spans="1:8" hidden="1">
      <c r="A1454" t="s">
        <v>4954</v>
      </c>
    </row>
    <row r="1455" spans="1:8" hidden="1">
      <c r="A1455" t="s">
        <v>4954</v>
      </c>
    </row>
    <row r="1456" spans="1:8" hidden="1">
      <c r="A1456" s="2" t="s">
        <v>1987</v>
      </c>
      <c r="H1456" t="s">
        <v>4640</v>
      </c>
    </row>
    <row r="1457" spans="1:8" hidden="1">
      <c r="A1457" s="1" t="s">
        <v>1988</v>
      </c>
      <c r="H1457" t="s">
        <v>4641</v>
      </c>
    </row>
    <row r="1458" spans="1:8" hidden="1">
      <c r="A1458" t="s">
        <v>1989</v>
      </c>
      <c r="H1458" t="s">
        <v>4642</v>
      </c>
    </row>
    <row r="1459" spans="1:8" hidden="1">
      <c r="A1459" t="s">
        <v>1990</v>
      </c>
      <c r="H1459" t="s">
        <v>4643</v>
      </c>
    </row>
    <row r="1460" spans="1:8" hidden="1">
      <c r="A1460" s="1" t="s">
        <v>1991</v>
      </c>
      <c r="H1460" t="s">
        <v>4644</v>
      </c>
    </row>
    <row r="1461" spans="1:8" hidden="1">
      <c r="A1461" t="s">
        <v>1992</v>
      </c>
      <c r="H1461" t="s">
        <v>4645</v>
      </c>
    </row>
    <row r="1462" spans="1:8" hidden="1">
      <c r="A1462" s="1" t="s">
        <v>1993</v>
      </c>
      <c r="H1462" t="s">
        <v>4646</v>
      </c>
    </row>
    <row r="1463" spans="1:8" hidden="1">
      <c r="A1463" t="s">
        <v>1994</v>
      </c>
      <c r="H1463" t="s">
        <v>4647</v>
      </c>
    </row>
    <row r="1464" spans="1:8" hidden="1">
      <c r="A1464" t="s">
        <v>1995</v>
      </c>
      <c r="H1464" t="s">
        <v>4648</v>
      </c>
    </row>
    <row r="1465" spans="1:8" hidden="1">
      <c r="A1465" s="1" t="s">
        <v>1996</v>
      </c>
      <c r="H1465" t="s">
        <v>4649</v>
      </c>
    </row>
    <row r="1466" spans="1:8" hidden="1">
      <c r="A1466" t="s">
        <v>1998</v>
      </c>
      <c r="H1466" t="s">
        <v>4650</v>
      </c>
    </row>
    <row r="1467" spans="1:8" hidden="1">
      <c r="A1467" t="s">
        <v>1997</v>
      </c>
      <c r="H1467" t="s">
        <v>4649</v>
      </c>
    </row>
    <row r="1468" spans="1:8" hidden="1">
      <c r="A1468" s="2" t="s">
        <v>1999</v>
      </c>
      <c r="H1468" t="s">
        <v>4651</v>
      </c>
    </row>
    <row r="1469" spans="1:8" hidden="1">
      <c r="A1469" s="1" t="s">
        <v>2000</v>
      </c>
      <c r="H1469" t="s">
        <v>4652</v>
      </c>
    </row>
    <row r="1470" spans="1:8" hidden="1">
      <c r="A1470" t="s">
        <v>2001</v>
      </c>
      <c r="H1470" t="s">
        <v>4652</v>
      </c>
    </row>
    <row r="1471" spans="1:8" hidden="1">
      <c r="A1471" s="1" t="s">
        <v>2002</v>
      </c>
      <c r="H1471" t="s">
        <v>4653</v>
      </c>
    </row>
    <row r="1472" spans="1:8" hidden="1">
      <c r="A1472" t="s">
        <v>2003</v>
      </c>
      <c r="H1472" t="s">
        <v>4653</v>
      </c>
    </row>
    <row r="1473" spans="1:8" hidden="1">
      <c r="A1473" s="1" t="s">
        <v>2004</v>
      </c>
      <c r="H1473" t="s">
        <v>4654</v>
      </c>
    </row>
    <row r="1474" spans="1:8" hidden="1">
      <c r="A1474" t="s">
        <v>2005</v>
      </c>
      <c r="H1474" t="s">
        <v>4654</v>
      </c>
    </row>
    <row r="1475" spans="1:8" hidden="1">
      <c r="A1475" s="1" t="s">
        <v>2006</v>
      </c>
      <c r="H1475" t="s">
        <v>4655</v>
      </c>
    </row>
    <row r="1476" spans="1:8" hidden="1">
      <c r="A1476" t="s">
        <v>2007</v>
      </c>
      <c r="H1476" t="s">
        <v>4655</v>
      </c>
    </row>
    <row r="1477" spans="1:8" hidden="1">
      <c r="A1477" s="1" t="s">
        <v>2008</v>
      </c>
      <c r="H1477" t="s">
        <v>4656</v>
      </c>
    </row>
    <row r="1478" spans="1:8" hidden="1">
      <c r="A1478" t="s">
        <v>2009</v>
      </c>
      <c r="H1478" t="s">
        <v>4656</v>
      </c>
    </row>
    <row r="1479" spans="1:8" hidden="1">
      <c r="A1479" s="1" t="s">
        <v>2010</v>
      </c>
      <c r="H1479" t="s">
        <v>4657</v>
      </c>
    </row>
    <row r="1480" spans="1:8" hidden="1">
      <c r="A1480" t="s">
        <v>2011</v>
      </c>
      <c r="H1480" t="s">
        <v>4657</v>
      </c>
    </row>
    <row r="1481" spans="1:8" hidden="1">
      <c r="A1481" s="1" t="s">
        <v>2012</v>
      </c>
      <c r="H1481" t="s">
        <v>4658</v>
      </c>
    </row>
    <row r="1482" spans="1:8" hidden="1">
      <c r="A1482" t="s">
        <v>2013</v>
      </c>
      <c r="H1482" t="s">
        <v>4658</v>
      </c>
    </row>
    <row r="1483" spans="1:8">
      <c r="A1483" s="3" t="s">
        <v>2014</v>
      </c>
      <c r="H1483" t="s">
        <v>4659</v>
      </c>
    </row>
    <row r="1484" spans="1:8" hidden="1">
      <c r="A1484" s="2" t="s">
        <v>2015</v>
      </c>
      <c r="H1484" t="s">
        <v>4659</v>
      </c>
    </row>
    <row r="1485" spans="1:8" hidden="1">
      <c r="A1485" s="1" t="s">
        <v>2016</v>
      </c>
      <c r="H1485" t="s">
        <v>4659</v>
      </c>
    </row>
    <row r="1486" spans="1:8" hidden="1">
      <c r="A1486" t="s">
        <v>2017</v>
      </c>
      <c r="H1486" t="s">
        <v>4659</v>
      </c>
    </row>
    <row r="1487" spans="1:8">
      <c r="A1487" s="3" t="s">
        <v>2018</v>
      </c>
      <c r="H1487" t="s">
        <v>4661</v>
      </c>
    </row>
    <row r="1488" spans="1:8" hidden="1">
      <c r="A1488" s="2" t="s">
        <v>2019</v>
      </c>
      <c r="H1488" t="s">
        <v>4661</v>
      </c>
    </row>
    <row r="1489" spans="1:8" hidden="1">
      <c r="A1489" s="1" t="s">
        <v>2020</v>
      </c>
      <c r="H1489" t="s">
        <v>4661</v>
      </c>
    </row>
    <row r="1490" spans="1:8" hidden="1">
      <c r="A1490" t="s">
        <v>2021</v>
      </c>
      <c r="H1490" t="s">
        <v>4662</v>
      </c>
    </row>
    <row r="1491" spans="1:8" hidden="1">
      <c r="A1491" t="s">
        <v>2022</v>
      </c>
      <c r="H1491" t="s">
        <v>4663</v>
      </c>
    </row>
    <row r="1492" spans="1:8" hidden="1">
      <c r="A1492" s="2" t="s">
        <v>2023</v>
      </c>
      <c r="H1492" t="s">
        <v>4664</v>
      </c>
    </row>
    <row r="1493" spans="1:8" hidden="1">
      <c r="A1493" s="1" t="s">
        <v>2024</v>
      </c>
      <c r="H1493" t="s">
        <v>4664</v>
      </c>
    </row>
    <row r="1494" spans="1:8" hidden="1">
      <c r="A1494" t="s">
        <v>2025</v>
      </c>
      <c r="H1494" t="s">
        <v>4664</v>
      </c>
    </row>
    <row r="1495" spans="1:8">
      <c r="A1495" s="3" t="s">
        <v>2026</v>
      </c>
      <c r="H1495" t="s">
        <v>4665</v>
      </c>
    </row>
    <row r="1496" spans="1:8" hidden="1">
      <c r="A1496" s="2" t="s">
        <v>2027</v>
      </c>
      <c r="H1496" t="s">
        <v>4785</v>
      </c>
    </row>
    <row r="1497" spans="1:8" hidden="1">
      <c r="A1497" s="1" t="s">
        <v>2028</v>
      </c>
      <c r="H1497" t="s">
        <v>4785</v>
      </c>
    </row>
    <row r="1498" spans="1:8" hidden="1">
      <c r="A1498" t="s">
        <v>2029</v>
      </c>
      <c r="H1498" t="s">
        <v>4666</v>
      </c>
    </row>
    <row r="1499" spans="1:8" hidden="1">
      <c r="A1499" t="s">
        <v>2030</v>
      </c>
      <c r="H1499" t="s">
        <v>4667</v>
      </c>
    </row>
    <row r="1500" spans="1:8" hidden="1">
      <c r="A1500" s="2" t="s">
        <v>4955</v>
      </c>
    </row>
    <row r="1501" spans="1:8" hidden="1">
      <c r="A1501" s="1" t="s">
        <v>4956</v>
      </c>
    </row>
    <row r="1502" spans="1:8" hidden="1">
      <c r="A1502" t="s">
        <v>4957</v>
      </c>
    </row>
    <row r="1503" spans="1:8" hidden="1">
      <c r="A1503" t="s">
        <v>4958</v>
      </c>
    </row>
    <row r="1504" spans="1:8" hidden="1">
      <c r="A1504" t="s">
        <v>4959</v>
      </c>
    </row>
    <row r="1505" spans="1:1" hidden="1">
      <c r="A1505" t="s">
        <v>4960</v>
      </c>
    </row>
    <row r="1506" spans="1:1" hidden="1">
      <c r="A1506" t="s">
        <v>4961</v>
      </c>
    </row>
    <row r="1507" spans="1:1" hidden="1">
      <c r="A1507" s="1" t="s">
        <v>4962</v>
      </c>
    </row>
    <row r="1508" spans="1:1" hidden="1">
      <c r="A1508" t="s">
        <v>4963</v>
      </c>
    </row>
    <row r="1509" spans="1:1" hidden="1">
      <c r="A1509" t="s">
        <v>4964</v>
      </c>
    </row>
    <row r="1510" spans="1:1" hidden="1">
      <c r="A1510" t="s">
        <v>4965</v>
      </c>
    </row>
    <row r="1511" spans="1:1" hidden="1">
      <c r="A1511" t="s">
        <v>4966</v>
      </c>
    </row>
    <row r="1512" spans="1:1" hidden="1">
      <c r="A1512" t="s">
        <v>4967</v>
      </c>
    </row>
    <row r="1513" spans="1:1" hidden="1">
      <c r="A1513" s="1" t="s">
        <v>4968</v>
      </c>
    </row>
    <row r="1514" spans="1:1" hidden="1">
      <c r="A1514" t="s">
        <v>4969</v>
      </c>
    </row>
    <row r="1515" spans="1:1" hidden="1">
      <c r="A1515" t="s">
        <v>4970</v>
      </c>
    </row>
    <row r="1516" spans="1:1" hidden="1">
      <c r="A1516" t="s">
        <v>4971</v>
      </c>
    </row>
    <row r="1517" spans="1:1" hidden="1">
      <c r="A1517" t="s">
        <v>4972</v>
      </c>
    </row>
    <row r="1518" spans="1:1" hidden="1">
      <c r="A1518" t="s">
        <v>4973</v>
      </c>
    </row>
    <row r="1519" spans="1:1" hidden="1">
      <c r="A1519" s="1" t="s">
        <v>4975</v>
      </c>
    </row>
    <row r="1520" spans="1:1" hidden="1">
      <c r="A1520" t="s">
        <v>4976</v>
      </c>
    </row>
    <row r="1521" spans="1:8" hidden="1">
      <c r="A1521" t="s">
        <v>4977</v>
      </c>
    </row>
    <row r="1522" spans="1:8" hidden="1">
      <c r="A1522" t="s">
        <v>4978</v>
      </c>
    </row>
    <row r="1523" spans="1:8" hidden="1">
      <c r="A1523" t="s">
        <v>4979</v>
      </c>
    </row>
    <row r="1524" spans="1:8" hidden="1">
      <c r="A1524" t="s">
        <v>4980</v>
      </c>
    </row>
    <row r="1525" spans="1:8" hidden="1">
      <c r="A1525" s="2" t="s">
        <v>2036</v>
      </c>
      <c r="H1525" t="s">
        <v>4686</v>
      </c>
    </row>
    <row r="1526" spans="1:8" hidden="1">
      <c r="A1526" s="1" t="s">
        <v>2037</v>
      </c>
      <c r="H1526" t="s">
        <v>4686</v>
      </c>
    </row>
    <row r="1527" spans="1:8" hidden="1">
      <c r="A1527" t="s">
        <v>2038</v>
      </c>
      <c r="H1527" t="s">
        <v>4686</v>
      </c>
    </row>
    <row r="1528" spans="1:8" hidden="1">
      <c r="A1528" s="2" t="s">
        <v>2039</v>
      </c>
      <c r="H1528" t="s">
        <v>4687</v>
      </c>
    </row>
    <row r="1529" spans="1:8" hidden="1">
      <c r="A1529" s="1" t="s">
        <v>2040</v>
      </c>
      <c r="H1529" t="s">
        <v>4687</v>
      </c>
    </row>
    <row r="1530" spans="1:8" hidden="1">
      <c r="A1530" t="s">
        <v>2041</v>
      </c>
      <c r="H1530" t="s">
        <v>4688</v>
      </c>
    </row>
    <row r="1531" spans="1:8" hidden="1">
      <c r="A1531" t="s">
        <v>2042</v>
      </c>
      <c r="H1531" t="s">
        <v>4689</v>
      </c>
    </row>
    <row r="1532" spans="1:8">
      <c r="A1532" s="3" t="s">
        <v>2043</v>
      </c>
      <c r="H1532" t="s">
        <v>4690</v>
      </c>
    </row>
    <row r="1533" spans="1:8" hidden="1">
      <c r="A1533" s="2" t="s">
        <v>2044</v>
      </c>
      <c r="H1533" t="s">
        <v>4691</v>
      </c>
    </row>
    <row r="1534" spans="1:8" hidden="1">
      <c r="A1534" s="1" t="s">
        <v>2045</v>
      </c>
      <c r="H1534" t="s">
        <v>4691</v>
      </c>
    </row>
    <row r="1535" spans="1:8" hidden="1">
      <c r="A1535" t="s">
        <v>2046</v>
      </c>
      <c r="H1535" t="s">
        <v>4691</v>
      </c>
    </row>
    <row r="1536" spans="1:8" hidden="1">
      <c r="A1536" t="s">
        <v>2047</v>
      </c>
      <c r="H1536" t="s">
        <v>4692</v>
      </c>
    </row>
    <row r="1537" spans="1:8" hidden="1">
      <c r="A1537" t="s">
        <v>2048</v>
      </c>
      <c r="H1537" t="s">
        <v>4693</v>
      </c>
    </row>
    <row r="1538" spans="1:8" hidden="1">
      <c r="A1538" s="2" t="s">
        <v>2049</v>
      </c>
      <c r="H1538" t="s">
        <v>4694</v>
      </c>
    </row>
    <row r="1539" spans="1:8" hidden="1">
      <c r="A1539" s="1" t="s">
        <v>2050</v>
      </c>
      <c r="H1539" t="s">
        <v>4694</v>
      </c>
    </row>
    <row r="1540" spans="1:8" hidden="1">
      <c r="A1540" t="s">
        <v>2051</v>
      </c>
      <c r="H1540" t="s">
        <v>4694</v>
      </c>
    </row>
    <row r="1541" spans="1:8" hidden="1">
      <c r="A1541" s="2" t="s">
        <v>2052</v>
      </c>
      <c r="H1541" t="s">
        <v>4696</v>
      </c>
    </row>
    <row r="1542" spans="1:8" hidden="1">
      <c r="A1542" s="1" t="s">
        <v>2053</v>
      </c>
      <c r="H1542" t="s">
        <v>4696</v>
      </c>
    </row>
    <row r="1543" spans="1:8" hidden="1">
      <c r="A1543" t="s">
        <v>2054</v>
      </c>
      <c r="H1543" t="s">
        <v>4696</v>
      </c>
    </row>
    <row r="1544" spans="1:8" hidden="1">
      <c r="A1544" s="2" t="s">
        <v>2055</v>
      </c>
      <c r="H1544" t="s">
        <v>4697</v>
      </c>
    </row>
    <row r="1545" spans="1:8" hidden="1">
      <c r="A1545" s="1" t="s">
        <v>2056</v>
      </c>
      <c r="H1545" t="s">
        <v>4697</v>
      </c>
    </row>
    <row r="1546" spans="1:8" hidden="1">
      <c r="A1546" t="s">
        <v>2057</v>
      </c>
      <c r="H1546" t="s">
        <v>4697</v>
      </c>
    </row>
    <row r="1547" spans="1:8" hidden="1">
      <c r="A1547" s="2" t="s">
        <v>2058</v>
      </c>
      <c r="H1547" t="s">
        <v>4698</v>
      </c>
    </row>
    <row r="1548" spans="1:8" hidden="1">
      <c r="A1548" s="1" t="s">
        <v>2059</v>
      </c>
      <c r="H1548" t="s">
        <v>4698</v>
      </c>
    </row>
    <row r="1549" spans="1:8" hidden="1">
      <c r="A1549" t="s">
        <v>2060</v>
      </c>
      <c r="H1549" t="s">
        <v>4698</v>
      </c>
    </row>
    <row r="1550" spans="1:8" hidden="1">
      <c r="A1550" s="2" t="s">
        <v>2061</v>
      </c>
      <c r="H1550" t="s">
        <v>4699</v>
      </c>
    </row>
    <row r="1551" spans="1:8" hidden="1">
      <c r="A1551" s="1" t="s">
        <v>2062</v>
      </c>
      <c r="H1551" t="s">
        <v>4699</v>
      </c>
    </row>
    <row r="1552" spans="1:8" hidden="1">
      <c r="A1552" t="s">
        <v>2063</v>
      </c>
      <c r="H1552" t="s">
        <v>4699</v>
      </c>
    </row>
    <row r="1553" spans="1:8" hidden="1">
      <c r="A1553" s="2" t="s">
        <v>2064</v>
      </c>
      <c r="H1553" t="s">
        <v>4700</v>
      </c>
    </row>
    <row r="1554" spans="1:8" hidden="1">
      <c r="A1554" s="1" t="s">
        <v>2065</v>
      </c>
      <c r="H1554" t="s">
        <v>4700</v>
      </c>
    </row>
    <row r="1555" spans="1:8" hidden="1">
      <c r="A1555" t="s">
        <v>2066</v>
      </c>
      <c r="H1555" t="s">
        <v>4700</v>
      </c>
    </row>
    <row r="1556" spans="1:8">
      <c r="A1556" s="3" t="s">
        <v>2067</v>
      </c>
      <c r="H1556" t="s">
        <v>4701</v>
      </c>
    </row>
    <row r="1557" spans="1:8" hidden="1">
      <c r="A1557" s="2" t="s">
        <v>2068</v>
      </c>
      <c r="H1557" t="s">
        <v>4702</v>
      </c>
    </row>
    <row r="1558" spans="1:8" hidden="1">
      <c r="A1558" s="1" t="s">
        <v>2069</v>
      </c>
      <c r="H1558" t="s">
        <v>4703</v>
      </c>
    </row>
    <row r="1559" spans="1:8" hidden="1">
      <c r="A1559" t="s">
        <v>4981</v>
      </c>
    </row>
    <row r="1560" spans="1:8" hidden="1">
      <c r="A1560" t="s">
        <v>2072</v>
      </c>
      <c r="H1560" t="s">
        <v>4706</v>
      </c>
    </row>
    <row r="1561" spans="1:8" hidden="1">
      <c r="A1561" t="s">
        <v>4982</v>
      </c>
    </row>
    <row r="1562" spans="1:8" hidden="1">
      <c r="A1562" t="s">
        <v>2073</v>
      </c>
      <c r="H1562" t="s">
        <v>4708</v>
      </c>
    </row>
    <row r="1563" spans="1:8" hidden="1">
      <c r="A1563" t="s">
        <v>4983</v>
      </c>
    </row>
    <row r="1564" spans="1:8" hidden="1">
      <c r="A1564" s="1" t="s">
        <v>4985</v>
      </c>
    </row>
    <row r="1565" spans="1:8" hidden="1">
      <c r="A1565" t="s">
        <v>4986</v>
      </c>
    </row>
    <row r="1566" spans="1:8" hidden="1">
      <c r="A1566" t="s">
        <v>4987</v>
      </c>
    </row>
    <row r="1567" spans="1:8" hidden="1">
      <c r="A1567" t="s">
        <v>4988</v>
      </c>
    </row>
    <row r="1568" spans="1:8" hidden="1">
      <c r="A1568" t="s">
        <v>4989</v>
      </c>
    </row>
    <row r="1569" spans="1:8" hidden="1">
      <c r="A1569" t="s">
        <v>4990</v>
      </c>
    </row>
    <row r="1570" spans="1:8" hidden="1">
      <c r="A1570" s="2" t="s">
        <v>2077</v>
      </c>
      <c r="H1570" t="s">
        <v>4719</v>
      </c>
    </row>
    <row r="1571" spans="1:8" hidden="1">
      <c r="A1571" s="1" t="s">
        <v>2078</v>
      </c>
      <c r="H1571" t="s">
        <v>4720</v>
      </c>
    </row>
    <row r="1572" spans="1:8" hidden="1">
      <c r="A1572" t="s">
        <v>2079</v>
      </c>
      <c r="H1572" t="s">
        <v>4721</v>
      </c>
    </row>
    <row r="1573" spans="1:8" hidden="1">
      <c r="A1573" t="s">
        <v>2080</v>
      </c>
      <c r="H1573" t="s">
        <v>4722</v>
      </c>
    </row>
    <row r="1574" spans="1:8" hidden="1">
      <c r="A1574" t="s">
        <v>2081</v>
      </c>
      <c r="H1574" t="s">
        <v>4723</v>
      </c>
    </row>
    <row r="1575" spans="1:8" hidden="1">
      <c r="A1575" t="s">
        <v>2082</v>
      </c>
      <c r="H1575" t="s">
        <v>5276</v>
      </c>
    </row>
    <row r="1576" spans="1:8" hidden="1">
      <c r="A1576" s="1" t="s">
        <v>2083</v>
      </c>
      <c r="H1576" t="s">
        <v>4724</v>
      </c>
    </row>
    <row r="1577" spans="1:8" hidden="1">
      <c r="A1577" t="s">
        <v>2084</v>
      </c>
      <c r="H1577" t="s">
        <v>4725</v>
      </c>
    </row>
    <row r="1578" spans="1:8" hidden="1">
      <c r="A1578" t="s">
        <v>2085</v>
      </c>
      <c r="H1578" t="s">
        <v>4726</v>
      </c>
    </row>
    <row r="1579" spans="1:8" hidden="1">
      <c r="A1579" t="s">
        <v>2086</v>
      </c>
      <c r="H1579" t="s">
        <v>4727</v>
      </c>
    </row>
    <row r="1580" spans="1:8" hidden="1">
      <c r="A1580" t="s">
        <v>2087</v>
      </c>
      <c r="H1580" t="s">
        <v>4728</v>
      </c>
    </row>
    <row r="1581" spans="1:8" hidden="1">
      <c r="A1581" t="s">
        <v>2088</v>
      </c>
      <c r="H1581" t="s">
        <v>4729</v>
      </c>
    </row>
    <row r="1582" spans="1:8" hidden="1">
      <c r="A1582" t="s">
        <v>2089</v>
      </c>
      <c r="H1582" t="s">
        <v>4730</v>
      </c>
    </row>
    <row r="1583" spans="1:8" hidden="1">
      <c r="A1583" t="s">
        <v>2090</v>
      </c>
      <c r="H1583" t="s">
        <v>4731</v>
      </c>
    </row>
    <row r="1584" spans="1:8" hidden="1">
      <c r="A1584" t="s">
        <v>2091</v>
      </c>
      <c r="H1584" t="s">
        <v>4732</v>
      </c>
    </row>
    <row r="1585" spans="1:8" hidden="1">
      <c r="A1585" t="s">
        <v>2092</v>
      </c>
      <c r="H1585" t="s">
        <v>4733</v>
      </c>
    </row>
    <row r="1586" spans="1:8" hidden="1">
      <c r="A1586" t="s">
        <v>2093</v>
      </c>
      <c r="H1586" t="s">
        <v>4734</v>
      </c>
    </row>
    <row r="1587" spans="1:8" hidden="1">
      <c r="A1587" t="s">
        <v>2094</v>
      </c>
      <c r="H1587" t="s">
        <v>4735</v>
      </c>
    </row>
    <row r="1588" spans="1:8" hidden="1">
      <c r="A1588" t="s">
        <v>2095</v>
      </c>
      <c r="H1588" t="s">
        <v>4736</v>
      </c>
    </row>
    <row r="1589" spans="1:8" hidden="1">
      <c r="A1589" t="s">
        <v>2096</v>
      </c>
      <c r="H1589" t="s">
        <v>4737</v>
      </c>
    </row>
    <row r="1590" spans="1:8" hidden="1">
      <c r="A1590" t="s">
        <v>2097</v>
      </c>
      <c r="H1590" t="s">
        <v>4738</v>
      </c>
    </row>
    <row r="1591" spans="1:8" hidden="1">
      <c r="A1591" t="s">
        <v>4991</v>
      </c>
    </row>
    <row r="1592" spans="1:8" hidden="1">
      <c r="A1592" t="s">
        <v>2099</v>
      </c>
      <c r="H1592" t="s">
        <v>4739</v>
      </c>
    </row>
    <row r="1593" spans="1:8" hidden="1">
      <c r="A1593" s="1" t="s">
        <v>4992</v>
      </c>
    </row>
    <row r="1594" spans="1:8" hidden="1">
      <c r="A1594" t="s">
        <v>4993</v>
      </c>
    </row>
    <row r="1595" spans="1:8" hidden="1">
      <c r="A1595" t="s">
        <v>4994</v>
      </c>
    </row>
    <row r="1596" spans="1:8" hidden="1">
      <c r="A1596" t="s">
        <v>4995</v>
      </c>
    </row>
    <row r="1597" spans="1:8" hidden="1">
      <c r="A1597" t="s">
        <v>4996</v>
      </c>
    </row>
    <row r="1598" spans="1:8" hidden="1">
      <c r="A1598" t="s">
        <v>4997</v>
      </c>
    </row>
    <row r="1599" spans="1:8" hidden="1">
      <c r="A1599" t="s">
        <v>4998</v>
      </c>
    </row>
    <row r="1600" spans="1:8" hidden="1">
      <c r="A1600" t="s">
        <v>4999</v>
      </c>
    </row>
    <row r="1601" spans="1:8" hidden="1">
      <c r="A1601" t="s">
        <v>5000</v>
      </c>
    </row>
    <row r="1602" spans="1:8" hidden="1">
      <c r="A1602" s="2" t="s">
        <v>5002</v>
      </c>
    </row>
    <row r="1603" spans="1:8" hidden="1">
      <c r="A1603" s="1" t="s">
        <v>2103</v>
      </c>
      <c r="H1603" t="s">
        <v>4753</v>
      </c>
    </row>
    <row r="1604" spans="1:8" hidden="1">
      <c r="A1604" t="s">
        <v>5003</v>
      </c>
    </row>
    <row r="1605" spans="1:8" hidden="1">
      <c r="A1605" t="s">
        <v>5004</v>
      </c>
    </row>
    <row r="1606" spans="1:8" hidden="1">
      <c r="A1606" t="s">
        <v>5005</v>
      </c>
    </row>
    <row r="1607" spans="1:8" hidden="1">
      <c r="A1607" t="s">
        <v>5006</v>
      </c>
    </row>
    <row r="1608" spans="1:8" hidden="1">
      <c r="A1608" s="2" t="s">
        <v>2106</v>
      </c>
      <c r="H1608" t="s">
        <v>4757</v>
      </c>
    </row>
    <row r="1609" spans="1:8" hidden="1">
      <c r="A1609" s="1" t="s">
        <v>2107</v>
      </c>
      <c r="H1609" t="s">
        <v>4757</v>
      </c>
    </row>
    <row r="1610" spans="1:8" hidden="1">
      <c r="A1610" t="s">
        <v>5008</v>
      </c>
    </row>
    <row r="1611" spans="1:8" hidden="1">
      <c r="A1611" t="s">
        <v>5010</v>
      </c>
    </row>
    <row r="1612" spans="1:8" hidden="1">
      <c r="A1612" s="2" t="s">
        <v>2109</v>
      </c>
      <c r="H1612" t="s">
        <v>4761</v>
      </c>
    </row>
    <row r="1613" spans="1:8" hidden="1">
      <c r="A1613" s="1" t="s">
        <v>2110</v>
      </c>
      <c r="H1613" t="s">
        <v>4761</v>
      </c>
    </row>
    <row r="1614" spans="1:8" hidden="1">
      <c r="A1614" t="s">
        <v>2111</v>
      </c>
      <c r="H1614" t="s">
        <v>4762</v>
      </c>
    </row>
    <row r="1615" spans="1:8" hidden="1">
      <c r="A1615" s="2" t="s">
        <v>5011</v>
      </c>
    </row>
    <row r="1616" spans="1:8" hidden="1">
      <c r="A1616" s="1" t="s">
        <v>2113</v>
      </c>
      <c r="H1616" t="s">
        <v>4764</v>
      </c>
    </row>
    <row r="1617" spans="1:1" hidden="1">
      <c r="A1617" t="s">
        <v>5012</v>
      </c>
    </row>
    <row r="1618" spans="1:1" hidden="1">
      <c r="A1618" s="2" t="s">
        <v>5014</v>
      </c>
    </row>
    <row r="1619" spans="1:1" hidden="1">
      <c r="A1619" s="1" t="s">
        <v>5015</v>
      </c>
    </row>
    <row r="1620" spans="1:1" hidden="1">
      <c r="A1620" t="s">
        <v>5016</v>
      </c>
    </row>
    <row r="1621" spans="1:1" hidden="1">
      <c r="A1621" t="s">
        <v>5017</v>
      </c>
    </row>
    <row r="1622" spans="1:1" hidden="1">
      <c r="A1622" t="s">
        <v>5018</v>
      </c>
    </row>
    <row r="1623" spans="1:1" hidden="1">
      <c r="A1623" t="s">
        <v>5020</v>
      </c>
    </row>
    <row r="1624" spans="1:1" hidden="1">
      <c r="A1624" t="s">
        <v>5021</v>
      </c>
    </row>
    <row r="1625" spans="1:1" hidden="1">
      <c r="A1625" s="1" t="s">
        <v>5022</v>
      </c>
    </row>
    <row r="1626" spans="1:1" hidden="1">
      <c r="A1626" t="s">
        <v>5023</v>
      </c>
    </row>
    <row r="1627" spans="1:1" hidden="1">
      <c r="A1627" t="s">
        <v>5024</v>
      </c>
    </row>
    <row r="1628" spans="1:1" hidden="1">
      <c r="A1628" t="s">
        <v>5025</v>
      </c>
    </row>
    <row r="1629" spans="1:1" hidden="1">
      <c r="A1629" t="s">
        <v>5026</v>
      </c>
    </row>
    <row r="1630" spans="1:1" hidden="1">
      <c r="A1630" t="s">
        <v>5027</v>
      </c>
    </row>
    <row r="1631" spans="1:1" hidden="1">
      <c r="A1631" s="1" t="s">
        <v>5028</v>
      </c>
    </row>
    <row r="1632" spans="1:1" hidden="1">
      <c r="A1632" t="s">
        <v>5029</v>
      </c>
    </row>
    <row r="1633" spans="1:8" hidden="1">
      <c r="A1633" t="s">
        <v>5030</v>
      </c>
    </row>
    <row r="1634" spans="1:8" hidden="1">
      <c r="A1634" t="s">
        <v>5031</v>
      </c>
    </row>
    <row r="1635" spans="1:8" hidden="1">
      <c r="A1635" t="s">
        <v>5032</v>
      </c>
    </row>
    <row r="1636" spans="1:8" hidden="1">
      <c r="A1636" t="s">
        <v>5033</v>
      </c>
    </row>
    <row r="1637" spans="1:8" hidden="1">
      <c r="A1637" s="1" t="s">
        <v>5034</v>
      </c>
    </row>
    <row r="1638" spans="1:8" hidden="1">
      <c r="A1638" t="s">
        <v>5035</v>
      </c>
    </row>
    <row r="1639" spans="1:8" hidden="1">
      <c r="A1639" t="s">
        <v>5036</v>
      </c>
    </row>
    <row r="1640" spans="1:8" hidden="1">
      <c r="A1640" t="s">
        <v>5037</v>
      </c>
    </row>
    <row r="1641" spans="1:8" hidden="1">
      <c r="A1641" t="s">
        <v>5038</v>
      </c>
    </row>
    <row r="1642" spans="1:8" hidden="1">
      <c r="A1642" t="s">
        <v>5039</v>
      </c>
    </row>
    <row r="1643" spans="1:8" hidden="1">
      <c r="A1643" s="2" t="s">
        <v>2122</v>
      </c>
      <c r="H1643" t="s">
        <v>2949</v>
      </c>
    </row>
    <row r="1644" spans="1:8" hidden="1">
      <c r="A1644" s="1" t="s">
        <v>2123</v>
      </c>
      <c r="H1644" t="s">
        <v>2949</v>
      </c>
    </row>
    <row r="1645" spans="1:8" hidden="1">
      <c r="A1645" t="s">
        <v>2124</v>
      </c>
      <c r="H1645" t="s">
        <v>2950</v>
      </c>
    </row>
    <row r="1646" spans="1:8" hidden="1">
      <c r="A1646" t="s">
        <v>2125</v>
      </c>
      <c r="H1646" t="s">
        <v>4824</v>
      </c>
    </row>
    <row r="1647" spans="1:8">
      <c r="A1647" s="3" t="s">
        <v>2126</v>
      </c>
      <c r="H1647" t="s">
        <v>4771</v>
      </c>
    </row>
    <row r="1648" spans="1:8" hidden="1">
      <c r="A1648" s="2" t="s">
        <v>2127</v>
      </c>
      <c r="H1648" t="s">
        <v>4826</v>
      </c>
    </row>
    <row r="1649" spans="1:8" hidden="1">
      <c r="A1649" s="1" t="s">
        <v>2128</v>
      </c>
      <c r="H1649" t="s">
        <v>4772</v>
      </c>
    </row>
    <row r="1650" spans="1:8" hidden="1">
      <c r="A1650" t="s">
        <v>2129</v>
      </c>
      <c r="H1650" t="s">
        <v>4772</v>
      </c>
    </row>
    <row r="1651" spans="1:8" hidden="1">
      <c r="A1651" s="2" t="s">
        <v>2130</v>
      </c>
      <c r="H1651" t="s">
        <v>4773</v>
      </c>
    </row>
    <row r="1652" spans="1:8" hidden="1">
      <c r="A1652" s="1" t="s">
        <v>2131</v>
      </c>
      <c r="H1652" t="s">
        <v>4773</v>
      </c>
    </row>
    <row r="1653" spans="1:8" hidden="1">
      <c r="A1653" t="s">
        <v>2132</v>
      </c>
      <c r="H1653" t="s">
        <v>4773</v>
      </c>
    </row>
    <row r="1654" spans="1:8" hidden="1">
      <c r="A1654" s="2" t="s">
        <v>2133</v>
      </c>
      <c r="H1654" t="s">
        <v>4827</v>
      </c>
    </row>
    <row r="1655" spans="1:8" hidden="1">
      <c r="A1655" s="1" t="s">
        <v>2134</v>
      </c>
      <c r="H1655" t="s">
        <v>4827</v>
      </c>
    </row>
    <row r="1656" spans="1:8" hidden="1">
      <c r="A1656" t="s">
        <v>2135</v>
      </c>
      <c r="H1656" t="s">
        <v>4827</v>
      </c>
    </row>
    <row r="1657" spans="1:8" hidden="1">
      <c r="A1657" s="2" t="s">
        <v>2136</v>
      </c>
      <c r="H1657" t="s">
        <v>4774</v>
      </c>
    </row>
    <row r="1658" spans="1:8" hidden="1">
      <c r="A1658" s="1" t="s">
        <v>2137</v>
      </c>
      <c r="H1658" t="s">
        <v>4774</v>
      </c>
    </row>
    <row r="1659" spans="1:8" hidden="1">
      <c r="A1659" t="s">
        <v>2138</v>
      </c>
      <c r="H1659" t="s">
        <v>4774</v>
      </c>
    </row>
    <row r="1660" spans="1:8" hidden="1">
      <c r="A1660" s="2" t="s">
        <v>2139</v>
      </c>
      <c r="H1660" t="s">
        <v>4828</v>
      </c>
    </row>
    <row r="1661" spans="1:8" hidden="1">
      <c r="A1661" s="1" t="s">
        <v>2140</v>
      </c>
      <c r="H1661" t="s">
        <v>4828</v>
      </c>
    </row>
    <row r="1662" spans="1:8" hidden="1">
      <c r="A1662" t="s">
        <v>2141</v>
      </c>
      <c r="H1662" t="s">
        <v>4829</v>
      </c>
    </row>
    <row r="1663" spans="1:8" hidden="1">
      <c r="A1663" t="s">
        <v>2142</v>
      </c>
      <c r="H1663" t="s">
        <v>4830</v>
      </c>
    </row>
    <row r="1664" spans="1:8" hidden="1">
      <c r="A1664" t="s">
        <v>2143</v>
      </c>
      <c r="H1664" t="s">
        <v>4831</v>
      </c>
    </row>
    <row r="1665" spans="1:8" hidden="1">
      <c r="A1665" s="1" t="s">
        <v>2144</v>
      </c>
      <c r="H1665" t="s">
        <v>4832</v>
      </c>
    </row>
    <row r="1666" spans="1:8" hidden="1">
      <c r="A1666" t="s">
        <v>2145</v>
      </c>
      <c r="H1666" t="s">
        <v>4833</v>
      </c>
    </row>
    <row r="1667" spans="1:8" hidden="1">
      <c r="A1667" t="s">
        <v>2146</v>
      </c>
      <c r="H1667" t="s">
        <v>2976</v>
      </c>
    </row>
    <row r="1668" spans="1:8" hidden="1">
      <c r="A1668" t="s">
        <v>2147</v>
      </c>
      <c r="H1668" t="s">
        <v>2977</v>
      </c>
    </row>
    <row r="1669" spans="1:8" hidden="1">
      <c r="A1669" t="s">
        <v>2148</v>
      </c>
      <c r="H1669" t="s">
        <v>2978</v>
      </c>
    </row>
    <row r="1670" spans="1:8" hidden="1">
      <c r="A1670" t="s">
        <v>2149</v>
      </c>
      <c r="H1670" t="s">
        <v>2979</v>
      </c>
    </row>
    <row r="1671" spans="1:8" hidden="1">
      <c r="A1671" s="2" t="s">
        <v>2150</v>
      </c>
      <c r="H1671" t="s">
        <v>2980</v>
      </c>
    </row>
    <row r="1672" spans="1:8" hidden="1">
      <c r="A1672" s="1" t="s">
        <v>2151</v>
      </c>
      <c r="H1672" t="s">
        <v>2981</v>
      </c>
    </row>
    <row r="1673" spans="1:8" hidden="1">
      <c r="A1673" t="s">
        <v>2152</v>
      </c>
      <c r="H1673" t="s">
        <v>2981</v>
      </c>
    </row>
    <row r="1674" spans="1:8" hidden="1">
      <c r="A1674" s="2" t="s">
        <v>2153</v>
      </c>
      <c r="H1674" t="s">
        <v>2982</v>
      </c>
    </row>
    <row r="1675" spans="1:8" hidden="1">
      <c r="A1675" s="1" t="s">
        <v>2154</v>
      </c>
      <c r="H1675" t="s">
        <v>2982</v>
      </c>
    </row>
    <row r="1676" spans="1:8" hidden="1">
      <c r="A1676" t="s">
        <v>2155</v>
      </c>
      <c r="H1676" t="s">
        <v>2983</v>
      </c>
    </row>
    <row r="1677" spans="1:8" hidden="1">
      <c r="A1677" t="s">
        <v>2156</v>
      </c>
      <c r="H1677" t="s">
        <v>2984</v>
      </c>
    </row>
    <row r="1678" spans="1:8" hidden="1">
      <c r="A1678" s="2" t="s">
        <v>2157</v>
      </c>
      <c r="H1678" t="s">
        <v>2985</v>
      </c>
    </row>
    <row r="1679" spans="1:8" hidden="1">
      <c r="A1679" s="1" t="s">
        <v>2158</v>
      </c>
      <c r="H1679" t="s">
        <v>2987</v>
      </c>
    </row>
    <row r="1680" spans="1:8" hidden="1">
      <c r="A1680" t="s">
        <v>2159</v>
      </c>
      <c r="H1680" t="s">
        <v>2988</v>
      </c>
    </row>
    <row r="1681" spans="1:8" hidden="1">
      <c r="A1681" t="s">
        <v>2160</v>
      </c>
      <c r="H1681" t="s">
        <v>2987</v>
      </c>
    </row>
    <row r="1682" spans="1:8">
      <c r="A1682" s="3" t="s">
        <v>2161</v>
      </c>
      <c r="H1682" t="s">
        <v>4775</v>
      </c>
    </row>
    <row r="1683" spans="1:8" hidden="1">
      <c r="A1683" s="2" t="s">
        <v>2162</v>
      </c>
      <c r="H1683" t="s">
        <v>4776</v>
      </c>
    </row>
    <row r="1684" spans="1:8" hidden="1">
      <c r="A1684" s="1" t="s">
        <v>2163</v>
      </c>
      <c r="H1684" t="s">
        <v>4776</v>
      </c>
    </row>
    <row r="1685" spans="1:8" hidden="1">
      <c r="A1685" t="s">
        <v>2164</v>
      </c>
      <c r="H1685" t="s">
        <v>4776</v>
      </c>
    </row>
    <row r="1686" spans="1:8" hidden="1">
      <c r="A1686" s="2" t="s">
        <v>2165</v>
      </c>
      <c r="H1686" t="s">
        <v>2989</v>
      </c>
    </row>
    <row r="1687" spans="1:8" hidden="1">
      <c r="A1687" s="1" t="s">
        <v>2166</v>
      </c>
      <c r="H1687" t="s">
        <v>2989</v>
      </c>
    </row>
    <row r="1688" spans="1:8" hidden="1">
      <c r="A1688" t="s">
        <v>2167</v>
      </c>
      <c r="H1688" t="s">
        <v>2989</v>
      </c>
    </row>
    <row r="1689" spans="1:8" hidden="1">
      <c r="A1689" s="2" t="s">
        <v>2168</v>
      </c>
      <c r="H1689" t="s">
        <v>2990</v>
      </c>
    </row>
    <row r="1690" spans="1:8" hidden="1">
      <c r="A1690" s="1" t="s">
        <v>2169</v>
      </c>
      <c r="H1690" t="s">
        <v>2990</v>
      </c>
    </row>
    <row r="1691" spans="1:8" hidden="1">
      <c r="A1691" t="s">
        <v>2170</v>
      </c>
      <c r="H1691" t="s">
        <v>2990</v>
      </c>
    </row>
    <row r="1692" spans="1:8" hidden="1">
      <c r="A1692" s="2" t="s">
        <v>2171</v>
      </c>
      <c r="H1692" t="s">
        <v>2991</v>
      </c>
    </row>
    <row r="1693" spans="1:8" hidden="1">
      <c r="A1693" s="1" t="s">
        <v>2172</v>
      </c>
      <c r="H1693" t="s">
        <v>2991</v>
      </c>
    </row>
    <row r="1694" spans="1:8" hidden="1">
      <c r="A1694" t="s">
        <v>2173</v>
      </c>
      <c r="H1694" t="s">
        <v>2991</v>
      </c>
    </row>
    <row r="1695" spans="1:8" hidden="1">
      <c r="A1695" s="2" t="s">
        <v>2174</v>
      </c>
      <c r="H1695" t="s">
        <v>2992</v>
      </c>
    </row>
    <row r="1696" spans="1:8" hidden="1">
      <c r="A1696" s="1" t="s">
        <v>2175</v>
      </c>
      <c r="H1696" t="s">
        <v>2992</v>
      </c>
    </row>
    <row r="1697" spans="1:8" hidden="1">
      <c r="A1697" t="s">
        <v>2176</v>
      </c>
      <c r="H1697" t="s">
        <v>2993</v>
      </c>
    </row>
    <row r="1698" spans="1:8" hidden="1">
      <c r="A1698" t="s">
        <v>2177</v>
      </c>
      <c r="H1698" t="s">
        <v>2994</v>
      </c>
    </row>
    <row r="1699" spans="1:8" hidden="1">
      <c r="A1699" t="s">
        <v>2178</v>
      </c>
      <c r="H1699" t="s">
        <v>2995</v>
      </c>
    </row>
    <row r="1700" spans="1:8" hidden="1">
      <c r="A1700" s="2" t="s">
        <v>2179</v>
      </c>
      <c r="H1700" t="s">
        <v>2996</v>
      </c>
    </row>
    <row r="1701" spans="1:8" hidden="1">
      <c r="A1701" s="1" t="s">
        <v>2180</v>
      </c>
      <c r="H1701" t="s">
        <v>2996</v>
      </c>
    </row>
    <row r="1702" spans="1:8" hidden="1">
      <c r="A1702" t="s">
        <v>2181</v>
      </c>
      <c r="H1702" t="s">
        <v>2996</v>
      </c>
    </row>
    <row r="1703" spans="1:8" hidden="1">
      <c r="A1703" s="2" t="s">
        <v>2182</v>
      </c>
      <c r="H1703" t="s">
        <v>2997</v>
      </c>
    </row>
    <row r="1704" spans="1:8" hidden="1">
      <c r="A1704" s="1" t="s">
        <v>2183</v>
      </c>
      <c r="H1704" t="s">
        <v>2997</v>
      </c>
    </row>
    <row r="1705" spans="1:8" hidden="1">
      <c r="A1705" t="s">
        <v>2184</v>
      </c>
      <c r="H1705" t="s">
        <v>2998</v>
      </c>
    </row>
    <row r="1706" spans="1:8" hidden="1">
      <c r="A1706" t="s">
        <v>2185</v>
      </c>
      <c r="H1706" t="s">
        <v>2999</v>
      </c>
    </row>
    <row r="1707" spans="1:8" hidden="1">
      <c r="A1707" s="2" t="s">
        <v>2186</v>
      </c>
      <c r="H1707" t="s">
        <v>3000</v>
      </c>
    </row>
    <row r="1708" spans="1:8" hidden="1">
      <c r="A1708" s="1" t="s">
        <v>2187</v>
      </c>
      <c r="H1708" t="s">
        <v>3000</v>
      </c>
    </row>
    <row r="1709" spans="1:8" hidden="1">
      <c r="A1709" t="s">
        <v>2188</v>
      </c>
      <c r="H1709" t="s">
        <v>3000</v>
      </c>
    </row>
    <row r="1710" spans="1:8">
      <c r="A1710" s="3" t="s">
        <v>2189</v>
      </c>
      <c r="H1710" t="s">
        <v>3001</v>
      </c>
    </row>
    <row r="1711" spans="1:8" hidden="1">
      <c r="A1711" s="2" t="s">
        <v>2190</v>
      </c>
      <c r="H1711" t="s">
        <v>3003</v>
      </c>
    </row>
    <row r="1712" spans="1:8" hidden="1">
      <c r="A1712" s="1" t="s">
        <v>2191</v>
      </c>
      <c r="H1712" t="s">
        <v>3004</v>
      </c>
    </row>
    <row r="1713" spans="1:8" hidden="1">
      <c r="A1713" t="s">
        <v>2192</v>
      </c>
      <c r="H1713" t="s">
        <v>3005</v>
      </c>
    </row>
    <row r="1714" spans="1:8" hidden="1">
      <c r="A1714" t="s">
        <v>2193</v>
      </c>
      <c r="H1714" t="s">
        <v>3006</v>
      </c>
    </row>
    <row r="1715" spans="1:8" hidden="1">
      <c r="A1715" t="s">
        <v>2194</v>
      </c>
      <c r="H1715" t="s">
        <v>3007</v>
      </c>
    </row>
    <row r="1716" spans="1:8" hidden="1">
      <c r="A1716" s="1" t="s">
        <v>2195</v>
      </c>
      <c r="H1716" t="s">
        <v>3008</v>
      </c>
    </row>
    <row r="1717" spans="1:8" hidden="1">
      <c r="A1717" t="s">
        <v>2196</v>
      </c>
      <c r="H1717" t="s">
        <v>3009</v>
      </c>
    </row>
    <row r="1718" spans="1:8" hidden="1">
      <c r="A1718" t="s">
        <v>2197</v>
      </c>
      <c r="H1718" t="s">
        <v>3010</v>
      </c>
    </row>
    <row r="1719" spans="1:8" hidden="1">
      <c r="A1719" t="s">
        <v>2198</v>
      </c>
      <c r="H1719" t="s">
        <v>3011</v>
      </c>
    </row>
    <row r="1720" spans="1:8" hidden="1">
      <c r="A1720" s="1" t="s">
        <v>2199</v>
      </c>
      <c r="H1720" t="s">
        <v>3012</v>
      </c>
    </row>
    <row r="1721" spans="1:8" hidden="1">
      <c r="A1721" t="s">
        <v>2200</v>
      </c>
      <c r="H1721" t="s">
        <v>3013</v>
      </c>
    </row>
    <row r="1722" spans="1:8" hidden="1">
      <c r="A1722" t="s">
        <v>2201</v>
      </c>
      <c r="H1722" t="s">
        <v>3014</v>
      </c>
    </row>
    <row r="1723" spans="1:8" hidden="1">
      <c r="A1723" s="1" t="s">
        <v>2202</v>
      </c>
      <c r="H1723" t="s">
        <v>3015</v>
      </c>
    </row>
    <row r="1724" spans="1:8" hidden="1">
      <c r="A1724" t="s">
        <v>2203</v>
      </c>
      <c r="H1724" t="s">
        <v>3015</v>
      </c>
    </row>
    <row r="1725" spans="1:8" hidden="1">
      <c r="A1725" s="2" t="s">
        <v>2204</v>
      </c>
      <c r="H1725" t="s">
        <v>3016</v>
      </c>
    </row>
    <row r="1726" spans="1:8" hidden="1">
      <c r="A1726" s="1" t="s">
        <v>2205</v>
      </c>
      <c r="H1726" t="s">
        <v>3016</v>
      </c>
    </row>
    <row r="1727" spans="1:8" hidden="1">
      <c r="A1727" t="s">
        <v>2206</v>
      </c>
      <c r="H1727" t="s">
        <v>3017</v>
      </c>
    </row>
    <row r="1728" spans="1:8" hidden="1">
      <c r="A1728" t="s">
        <v>2207</v>
      </c>
      <c r="H1728" t="s">
        <v>3018</v>
      </c>
    </row>
    <row r="1729" spans="1:8" hidden="1">
      <c r="A1729" t="s">
        <v>2208</v>
      </c>
      <c r="H1729" t="s">
        <v>3019</v>
      </c>
    </row>
    <row r="1730" spans="1:8" hidden="1">
      <c r="A1730" t="s">
        <v>2209</v>
      </c>
      <c r="H1730" t="s">
        <v>3020</v>
      </c>
    </row>
    <row r="1731" spans="1:8" hidden="1">
      <c r="A1731" t="s">
        <v>2210</v>
      </c>
      <c r="H1731" t="s">
        <v>3021</v>
      </c>
    </row>
    <row r="1732" spans="1:8" hidden="1">
      <c r="A1732" t="s">
        <v>2211</v>
      </c>
      <c r="H1732" t="s">
        <v>3022</v>
      </c>
    </row>
    <row r="1733" spans="1:8" hidden="1">
      <c r="A1733" t="s">
        <v>2212</v>
      </c>
      <c r="H1733" t="s">
        <v>3015</v>
      </c>
    </row>
    <row r="1734" spans="1:8" hidden="1">
      <c r="A1734" s="2" t="s">
        <v>2213</v>
      </c>
      <c r="H1734" t="s">
        <v>3023</v>
      </c>
    </row>
    <row r="1735" spans="1:8" hidden="1">
      <c r="A1735" s="1" t="s">
        <v>2214</v>
      </c>
      <c r="H1735" t="s">
        <v>3023</v>
      </c>
    </row>
    <row r="1736" spans="1:8" hidden="1">
      <c r="A1736" t="s">
        <v>2215</v>
      </c>
      <c r="H1736" t="s">
        <v>3023</v>
      </c>
    </row>
    <row r="1737" spans="1:8" hidden="1">
      <c r="A1737" s="2" t="s">
        <v>2216</v>
      </c>
      <c r="H1737" t="s">
        <v>3024</v>
      </c>
    </row>
    <row r="1738" spans="1:8" hidden="1">
      <c r="A1738" s="1" t="s">
        <v>2217</v>
      </c>
      <c r="H1738" t="s">
        <v>3024</v>
      </c>
    </row>
    <row r="1739" spans="1:8" hidden="1">
      <c r="A1739" t="s">
        <v>2218</v>
      </c>
      <c r="H1739" t="s">
        <v>3024</v>
      </c>
    </row>
    <row r="1740" spans="1:8">
      <c r="A1740" s="3" t="s">
        <v>2219</v>
      </c>
      <c r="H1740" t="s">
        <v>3025</v>
      </c>
    </row>
    <row r="1741" spans="1:8" hidden="1">
      <c r="A1741" s="2" t="s">
        <v>2220</v>
      </c>
      <c r="H1741" t="s">
        <v>3026</v>
      </c>
    </row>
    <row r="1742" spans="1:8" hidden="1">
      <c r="A1742" s="1" t="s">
        <v>2221</v>
      </c>
      <c r="H1742" t="s">
        <v>3026</v>
      </c>
    </row>
    <row r="1743" spans="1:8" hidden="1">
      <c r="A1743" t="s">
        <v>2222</v>
      </c>
      <c r="H1743" t="s">
        <v>3026</v>
      </c>
    </row>
    <row r="1744" spans="1:8" hidden="1">
      <c r="A1744" s="2" t="s">
        <v>2223</v>
      </c>
      <c r="H1744" t="s">
        <v>3028</v>
      </c>
    </row>
    <row r="1745" spans="1:8" hidden="1">
      <c r="A1745" s="1" t="s">
        <v>2224</v>
      </c>
      <c r="H1745" t="s">
        <v>3028</v>
      </c>
    </row>
    <row r="1746" spans="1:8" hidden="1">
      <c r="A1746" t="s">
        <v>2225</v>
      </c>
      <c r="H1746" t="s">
        <v>3028</v>
      </c>
    </row>
    <row r="1747" spans="1:8" hidden="1">
      <c r="A1747" s="2" t="s">
        <v>2226</v>
      </c>
      <c r="H1747" t="s">
        <v>3029</v>
      </c>
    </row>
    <row r="1748" spans="1:8" hidden="1">
      <c r="A1748" s="1" t="s">
        <v>2227</v>
      </c>
      <c r="H1748" t="s">
        <v>3029</v>
      </c>
    </row>
    <row r="1749" spans="1:8" hidden="1">
      <c r="A1749" t="s">
        <v>2228</v>
      </c>
      <c r="H1749" t="s">
        <v>3029</v>
      </c>
    </row>
    <row r="1750" spans="1:8">
      <c r="A1750" s="3" t="s">
        <v>2229</v>
      </c>
      <c r="H1750" t="s">
        <v>3030</v>
      </c>
    </row>
    <row r="1751" spans="1:8" hidden="1">
      <c r="A1751" s="2" t="s">
        <v>2230</v>
      </c>
      <c r="H1751" t="s">
        <v>3031</v>
      </c>
    </row>
    <row r="1752" spans="1:8" hidden="1">
      <c r="A1752" s="1" t="s">
        <v>2231</v>
      </c>
      <c r="H1752" t="s">
        <v>3032</v>
      </c>
    </row>
    <row r="1753" spans="1:8" hidden="1">
      <c r="A1753" t="s">
        <v>2232</v>
      </c>
      <c r="H1753" t="s">
        <v>3032</v>
      </c>
    </row>
    <row r="1754" spans="1:8" hidden="1">
      <c r="A1754" s="1" t="s">
        <v>2233</v>
      </c>
      <c r="H1754" t="s">
        <v>3033</v>
      </c>
    </row>
    <row r="1755" spans="1:8" hidden="1">
      <c r="A1755" t="s">
        <v>2234</v>
      </c>
      <c r="H1755" t="s">
        <v>3033</v>
      </c>
    </row>
    <row r="1756" spans="1:8" hidden="1">
      <c r="A1756" s="1" t="s">
        <v>2235</v>
      </c>
      <c r="H1756" t="s">
        <v>3034</v>
      </c>
    </row>
    <row r="1757" spans="1:8" hidden="1">
      <c r="A1757" t="s">
        <v>2236</v>
      </c>
      <c r="H1757" t="s">
        <v>3034</v>
      </c>
    </row>
    <row r="1758" spans="1:8" hidden="1">
      <c r="A1758" s="1" t="s">
        <v>2237</v>
      </c>
      <c r="H1758" t="s">
        <v>3035</v>
      </c>
    </row>
    <row r="1759" spans="1:8" hidden="1">
      <c r="A1759" t="s">
        <v>2238</v>
      </c>
      <c r="H1759" t="s">
        <v>3035</v>
      </c>
    </row>
    <row r="1760" spans="1:8" hidden="1">
      <c r="A1760" s="1" t="s">
        <v>2239</v>
      </c>
      <c r="H1760" t="s">
        <v>3036</v>
      </c>
    </row>
    <row r="1761" spans="1:8" hidden="1">
      <c r="A1761" t="s">
        <v>2240</v>
      </c>
      <c r="H1761" t="s">
        <v>3036</v>
      </c>
    </row>
    <row r="1762" spans="1:8" hidden="1">
      <c r="A1762" s="1" t="s">
        <v>2241</v>
      </c>
      <c r="H1762" t="s">
        <v>3037</v>
      </c>
    </row>
    <row r="1763" spans="1:8" hidden="1">
      <c r="A1763" t="s">
        <v>2242</v>
      </c>
      <c r="H1763" t="s">
        <v>3037</v>
      </c>
    </row>
    <row r="1764" spans="1:8" hidden="1">
      <c r="A1764" s="2" t="s">
        <v>2243</v>
      </c>
      <c r="H1764" t="s">
        <v>3038</v>
      </c>
    </row>
    <row r="1765" spans="1:8" hidden="1">
      <c r="A1765" s="1" t="s">
        <v>2244</v>
      </c>
      <c r="H1765" t="s">
        <v>3038</v>
      </c>
    </row>
    <row r="1766" spans="1:8" hidden="1">
      <c r="A1766" t="s">
        <v>2245</v>
      </c>
      <c r="H1766" t="s">
        <v>3039</v>
      </c>
    </row>
    <row r="1767" spans="1:8" hidden="1">
      <c r="A1767" t="s">
        <v>2246</v>
      </c>
      <c r="H1767" t="s">
        <v>3040</v>
      </c>
    </row>
    <row r="1768" spans="1:8" hidden="1">
      <c r="A1768" t="s">
        <v>2247</v>
      </c>
      <c r="H1768" t="s">
        <v>3041</v>
      </c>
    </row>
    <row r="1769" spans="1:8" hidden="1">
      <c r="A1769" t="s">
        <v>2248</v>
      </c>
      <c r="H1769" t="s">
        <v>3042</v>
      </c>
    </row>
    <row r="1770" spans="1:8" hidden="1">
      <c r="A1770" t="s">
        <v>2249</v>
      </c>
      <c r="H1770" t="s">
        <v>3043</v>
      </c>
    </row>
    <row r="1771" spans="1:8" hidden="1">
      <c r="A1771" t="s">
        <v>5041</v>
      </c>
    </row>
    <row r="1772" spans="1:8" hidden="1">
      <c r="A1772" t="s">
        <v>5042</v>
      </c>
    </row>
    <row r="1773" spans="1:8" hidden="1">
      <c r="A1773" t="s">
        <v>2251</v>
      </c>
      <c r="H1773" t="s">
        <v>3046</v>
      </c>
    </row>
    <row r="1774" spans="1:8" hidden="1">
      <c r="A1774" s="2" t="s">
        <v>2252</v>
      </c>
      <c r="H1774" t="s">
        <v>3048</v>
      </c>
    </row>
    <row r="1775" spans="1:8" hidden="1">
      <c r="A1775" s="1" t="s">
        <v>2253</v>
      </c>
      <c r="H1775" t="s">
        <v>3049</v>
      </c>
    </row>
    <row r="1776" spans="1:8" hidden="1">
      <c r="A1776" t="s">
        <v>2254</v>
      </c>
      <c r="H1776" t="s">
        <v>3050</v>
      </c>
    </row>
    <row r="1777" spans="1:8" hidden="1">
      <c r="A1777" t="s">
        <v>2255</v>
      </c>
      <c r="H1777" t="s">
        <v>3051</v>
      </c>
    </row>
    <row r="1778" spans="1:8" hidden="1">
      <c r="A1778" s="2" t="s">
        <v>2256</v>
      </c>
      <c r="H1778" t="s">
        <v>3052</v>
      </c>
    </row>
    <row r="1779" spans="1:8" hidden="1">
      <c r="A1779" s="1" t="s">
        <v>2257</v>
      </c>
      <c r="H1779" t="s">
        <v>3053</v>
      </c>
    </row>
    <row r="1780" spans="1:8" hidden="1">
      <c r="A1780" t="s">
        <v>2258</v>
      </c>
      <c r="H1780" t="s">
        <v>3054</v>
      </c>
    </row>
    <row r="1781" spans="1:8" hidden="1">
      <c r="A1781" t="s">
        <v>2259</v>
      </c>
      <c r="H1781" t="s">
        <v>3055</v>
      </c>
    </row>
    <row r="1782" spans="1:8" hidden="1">
      <c r="A1782" t="s">
        <v>2260</v>
      </c>
      <c r="H1782" t="s">
        <v>3056</v>
      </c>
    </row>
    <row r="1783" spans="1:8" hidden="1">
      <c r="A1783" t="s">
        <v>2261</v>
      </c>
      <c r="H1783" t="s">
        <v>3057</v>
      </c>
    </row>
    <row r="1784" spans="1:8" hidden="1">
      <c r="A1784" t="s">
        <v>2262</v>
      </c>
      <c r="H1784" t="s">
        <v>3058</v>
      </c>
    </row>
    <row r="1785" spans="1:8" hidden="1">
      <c r="A1785" t="s">
        <v>2263</v>
      </c>
      <c r="H1785" t="s">
        <v>3059</v>
      </c>
    </row>
    <row r="1786" spans="1:8" hidden="1">
      <c r="A1786" t="s">
        <v>2264</v>
      </c>
      <c r="H1786" t="s">
        <v>3060</v>
      </c>
    </row>
    <row r="1787" spans="1:8" hidden="1">
      <c r="A1787" t="s">
        <v>2265</v>
      </c>
      <c r="H1787" t="s">
        <v>3061</v>
      </c>
    </row>
    <row r="1788" spans="1:8" hidden="1">
      <c r="A1788" t="s">
        <v>2266</v>
      </c>
      <c r="H1788" t="s">
        <v>3062</v>
      </c>
    </row>
    <row r="1789" spans="1:8" hidden="1">
      <c r="A1789" t="s">
        <v>2267</v>
      </c>
      <c r="H1789" t="s">
        <v>3063</v>
      </c>
    </row>
    <row r="1790" spans="1:8" hidden="1">
      <c r="A1790" t="s">
        <v>2268</v>
      </c>
      <c r="H1790" t="s">
        <v>3064</v>
      </c>
    </row>
    <row r="1791" spans="1:8" hidden="1">
      <c r="A1791" t="s">
        <v>2269</v>
      </c>
      <c r="H1791" t="s">
        <v>3065</v>
      </c>
    </row>
    <row r="1792" spans="1:8" hidden="1">
      <c r="A1792" t="s">
        <v>2270</v>
      </c>
      <c r="H1792" t="s">
        <v>3066</v>
      </c>
    </row>
    <row r="1793" spans="1:8" hidden="1">
      <c r="A1793" t="s">
        <v>2271</v>
      </c>
      <c r="H1793" t="s">
        <v>3067</v>
      </c>
    </row>
    <row r="1794" spans="1:8" hidden="1">
      <c r="A1794" t="s">
        <v>2272</v>
      </c>
      <c r="H1794" t="s">
        <v>3068</v>
      </c>
    </row>
    <row r="1795" spans="1:8" hidden="1">
      <c r="A1795" t="s">
        <v>2273</v>
      </c>
      <c r="H1795" t="s">
        <v>3069</v>
      </c>
    </row>
    <row r="1796" spans="1:8" hidden="1">
      <c r="A1796" s="1" t="s">
        <v>2274</v>
      </c>
      <c r="H1796" t="s">
        <v>3070</v>
      </c>
    </row>
    <row r="1797" spans="1:8" hidden="1">
      <c r="A1797" t="s">
        <v>2275</v>
      </c>
      <c r="H1797" t="s">
        <v>3071</v>
      </c>
    </row>
    <row r="1798" spans="1:8" hidden="1">
      <c r="A1798" t="s">
        <v>2276</v>
      </c>
      <c r="H1798" t="s">
        <v>3072</v>
      </c>
    </row>
    <row r="1799" spans="1:8" hidden="1">
      <c r="A1799" t="s">
        <v>2277</v>
      </c>
      <c r="H1799" t="s">
        <v>3073</v>
      </c>
    </row>
    <row r="1800" spans="1:8" hidden="1">
      <c r="A1800" t="s">
        <v>2278</v>
      </c>
      <c r="H1800" t="s">
        <v>3074</v>
      </c>
    </row>
    <row r="1801" spans="1:8" hidden="1">
      <c r="A1801" s="2" t="s">
        <v>2279</v>
      </c>
      <c r="H1801" t="s">
        <v>3075</v>
      </c>
    </row>
    <row r="1802" spans="1:8" hidden="1">
      <c r="A1802" s="1" t="s">
        <v>2280</v>
      </c>
      <c r="H1802" t="s">
        <v>3075</v>
      </c>
    </row>
    <row r="1803" spans="1:8" hidden="1">
      <c r="A1803" t="s">
        <v>2281</v>
      </c>
      <c r="H1803" t="s">
        <v>3076</v>
      </c>
    </row>
    <row r="1804" spans="1:8" hidden="1">
      <c r="A1804" t="s">
        <v>2282</v>
      </c>
      <c r="H1804" t="s">
        <v>3077</v>
      </c>
    </row>
    <row r="1805" spans="1:8" hidden="1">
      <c r="A1805" t="s">
        <v>2283</v>
      </c>
      <c r="H1805" t="s">
        <v>3078</v>
      </c>
    </row>
    <row r="1806" spans="1:8" hidden="1">
      <c r="A1806" t="s">
        <v>2284</v>
      </c>
      <c r="H1806" t="s">
        <v>3080</v>
      </c>
    </row>
    <row r="1807" spans="1:8" hidden="1">
      <c r="A1807" t="s">
        <v>2285</v>
      </c>
      <c r="H1807" t="s">
        <v>3081</v>
      </c>
    </row>
    <row r="1808" spans="1:8" hidden="1">
      <c r="A1808" t="s">
        <v>2286</v>
      </c>
      <c r="H1808" t="s">
        <v>3082</v>
      </c>
    </row>
    <row r="1809" spans="1:8" hidden="1">
      <c r="A1809" t="s">
        <v>2287</v>
      </c>
      <c r="H1809" t="s">
        <v>3083</v>
      </c>
    </row>
    <row r="1810" spans="1:8" hidden="1">
      <c r="A1810" t="s">
        <v>2288</v>
      </c>
      <c r="H1810" t="s">
        <v>3084</v>
      </c>
    </row>
    <row r="1811" spans="1:8" hidden="1">
      <c r="A1811" t="s">
        <v>2289</v>
      </c>
      <c r="H1811" t="s">
        <v>3085</v>
      </c>
    </row>
    <row r="1812" spans="1:8" hidden="1">
      <c r="A1812" s="2" t="s">
        <v>2290</v>
      </c>
      <c r="H1812" t="s">
        <v>3086</v>
      </c>
    </row>
    <row r="1813" spans="1:8" hidden="1">
      <c r="A1813" s="1" t="s">
        <v>2291</v>
      </c>
      <c r="H1813" t="s">
        <v>3087</v>
      </c>
    </row>
    <row r="1814" spans="1:8" hidden="1">
      <c r="A1814" t="s">
        <v>2292</v>
      </c>
      <c r="H1814" t="s">
        <v>3088</v>
      </c>
    </row>
    <row r="1815" spans="1:8" hidden="1">
      <c r="A1815" t="s">
        <v>2293</v>
      </c>
      <c r="H1815" t="s">
        <v>3089</v>
      </c>
    </row>
    <row r="1816" spans="1:8" hidden="1">
      <c r="A1816" t="s">
        <v>2294</v>
      </c>
      <c r="H1816" t="s">
        <v>3090</v>
      </c>
    </row>
    <row r="1817" spans="1:8" hidden="1">
      <c r="A1817" t="s">
        <v>2295</v>
      </c>
      <c r="H1817" t="s">
        <v>3091</v>
      </c>
    </row>
    <row r="1818" spans="1:8" hidden="1">
      <c r="A1818" t="s">
        <v>2296</v>
      </c>
      <c r="H1818" t="s">
        <v>3092</v>
      </c>
    </row>
    <row r="1819" spans="1:8" hidden="1">
      <c r="A1819" t="s">
        <v>2297</v>
      </c>
      <c r="H1819" t="s">
        <v>3093</v>
      </c>
    </row>
    <row r="1820" spans="1:8" hidden="1">
      <c r="A1820" t="s">
        <v>2298</v>
      </c>
      <c r="H1820" t="s">
        <v>3094</v>
      </c>
    </row>
    <row r="1821" spans="1:8" hidden="1">
      <c r="A1821" t="s">
        <v>2299</v>
      </c>
      <c r="H1821" t="s">
        <v>3095</v>
      </c>
    </row>
    <row r="1822" spans="1:8" hidden="1">
      <c r="A1822" s="1" t="s">
        <v>2300</v>
      </c>
      <c r="H1822" t="s">
        <v>3096</v>
      </c>
    </row>
    <row r="1823" spans="1:8" hidden="1">
      <c r="A1823" t="s">
        <v>2301</v>
      </c>
      <c r="H1823" t="s">
        <v>3097</v>
      </c>
    </row>
    <row r="1824" spans="1:8" hidden="1">
      <c r="A1824" t="s">
        <v>2302</v>
      </c>
      <c r="H1824" t="s">
        <v>3098</v>
      </c>
    </row>
    <row r="1825" spans="1:8" hidden="1">
      <c r="A1825" t="s">
        <v>2303</v>
      </c>
      <c r="H1825" t="s">
        <v>3099</v>
      </c>
    </row>
    <row r="1826" spans="1:8" hidden="1">
      <c r="A1826" s="1" t="s">
        <v>2304</v>
      </c>
      <c r="H1826" t="s">
        <v>3100</v>
      </c>
    </row>
    <row r="1827" spans="1:8" hidden="1">
      <c r="A1827" t="s">
        <v>2305</v>
      </c>
      <c r="H1827" t="s">
        <v>3101</v>
      </c>
    </row>
    <row r="1828" spans="1:8" hidden="1">
      <c r="A1828" t="s">
        <v>2306</v>
      </c>
      <c r="H1828" t="s">
        <v>3102</v>
      </c>
    </row>
    <row r="1829" spans="1:8" hidden="1">
      <c r="A1829" s="1" t="s">
        <v>2307</v>
      </c>
      <c r="H1829" t="s">
        <v>3103</v>
      </c>
    </row>
    <row r="1830" spans="1:8" hidden="1">
      <c r="A1830" t="s">
        <v>2308</v>
      </c>
      <c r="H1830" t="s">
        <v>3104</v>
      </c>
    </row>
    <row r="1831" spans="1:8" hidden="1">
      <c r="A1831" t="s">
        <v>2309</v>
      </c>
      <c r="H1831" t="s">
        <v>3105</v>
      </c>
    </row>
    <row r="1832" spans="1:8" hidden="1">
      <c r="A1832" t="s">
        <v>2310</v>
      </c>
      <c r="H1832" t="s">
        <v>3106</v>
      </c>
    </row>
    <row r="1833" spans="1:8" hidden="1">
      <c r="A1833" s="1" t="s">
        <v>2311</v>
      </c>
      <c r="H1833" t="s">
        <v>3107</v>
      </c>
    </row>
    <row r="1834" spans="1:8" hidden="1">
      <c r="A1834" t="s">
        <v>2312</v>
      </c>
      <c r="H1834" t="s">
        <v>3107</v>
      </c>
    </row>
    <row r="1835" spans="1:8" hidden="1">
      <c r="A1835" s="1" t="s">
        <v>2313</v>
      </c>
      <c r="H1835" t="s">
        <v>3108</v>
      </c>
    </row>
    <row r="1836" spans="1:8" hidden="1">
      <c r="A1836" t="s">
        <v>2314</v>
      </c>
      <c r="H1836" t="s">
        <v>3108</v>
      </c>
    </row>
    <row r="1837" spans="1:8" hidden="1">
      <c r="A1837" s="1" t="s">
        <v>2315</v>
      </c>
      <c r="H1837" t="s">
        <v>3109</v>
      </c>
    </row>
    <row r="1838" spans="1:8" hidden="1">
      <c r="A1838" t="s">
        <v>2316</v>
      </c>
      <c r="H1838" t="s">
        <v>3109</v>
      </c>
    </row>
    <row r="1839" spans="1:8" hidden="1">
      <c r="A1839" s="1" t="s">
        <v>2317</v>
      </c>
      <c r="H1839" t="s">
        <v>3111</v>
      </c>
    </row>
    <row r="1840" spans="1:8" hidden="1">
      <c r="A1840" t="s">
        <v>2318</v>
      </c>
      <c r="H1840" t="s">
        <v>3111</v>
      </c>
    </row>
    <row r="1841" spans="1:8" hidden="1">
      <c r="A1841" s="2" t="s">
        <v>2319</v>
      </c>
      <c r="H1841" t="s">
        <v>3112</v>
      </c>
    </row>
    <row r="1842" spans="1:8" hidden="1">
      <c r="A1842" s="1" t="s">
        <v>2320</v>
      </c>
      <c r="H1842" t="s">
        <v>3113</v>
      </c>
    </row>
    <row r="1843" spans="1:8" hidden="1">
      <c r="A1843" t="s">
        <v>2321</v>
      </c>
      <c r="H1843" t="s">
        <v>3114</v>
      </c>
    </row>
    <row r="1844" spans="1:8" hidden="1">
      <c r="A1844" t="s">
        <v>5043</v>
      </c>
    </row>
    <row r="1845" spans="1:8" hidden="1">
      <c r="A1845" t="s">
        <v>2323</v>
      </c>
      <c r="H1845" t="s">
        <v>3117</v>
      </c>
    </row>
    <row r="1846" spans="1:8" hidden="1">
      <c r="A1846" t="s">
        <v>2325</v>
      </c>
      <c r="H1846" t="s">
        <v>3119</v>
      </c>
    </row>
    <row r="1847" spans="1:8" hidden="1">
      <c r="A1847" t="s">
        <v>2324</v>
      </c>
      <c r="H1847" t="s">
        <v>3118</v>
      </c>
    </row>
    <row r="1848" spans="1:8" hidden="1">
      <c r="A1848" s="1" t="s">
        <v>2326</v>
      </c>
      <c r="H1848" t="s">
        <v>3120</v>
      </c>
    </row>
    <row r="1849" spans="1:8" hidden="1">
      <c r="A1849" t="s">
        <v>2327</v>
      </c>
      <c r="H1849" t="s">
        <v>3121</v>
      </c>
    </row>
    <row r="1850" spans="1:8" hidden="1">
      <c r="A1850" t="s">
        <v>2328</v>
      </c>
      <c r="H1850" t="s">
        <v>3122</v>
      </c>
    </row>
    <row r="1851" spans="1:8" hidden="1">
      <c r="A1851" t="s">
        <v>2330</v>
      </c>
      <c r="H1851" t="s">
        <v>3124</v>
      </c>
    </row>
    <row r="1852" spans="1:8" hidden="1">
      <c r="A1852" t="s">
        <v>2331</v>
      </c>
      <c r="H1852" t="s">
        <v>3125</v>
      </c>
    </row>
    <row r="1853" spans="1:8" hidden="1">
      <c r="A1853" t="s">
        <v>2332</v>
      </c>
      <c r="H1853" t="s">
        <v>3126</v>
      </c>
    </row>
    <row r="1854" spans="1:8" hidden="1">
      <c r="A1854" t="s">
        <v>2333</v>
      </c>
      <c r="H1854" t="s">
        <v>3127</v>
      </c>
    </row>
    <row r="1855" spans="1:8" hidden="1">
      <c r="A1855" t="s">
        <v>2334</v>
      </c>
      <c r="H1855" t="s">
        <v>3128</v>
      </c>
    </row>
    <row r="1856" spans="1:8" hidden="1">
      <c r="A1856" t="s">
        <v>2335</v>
      </c>
      <c r="H1856" t="s">
        <v>3129</v>
      </c>
    </row>
    <row r="1857" spans="1:8" hidden="1">
      <c r="A1857" t="s">
        <v>2336</v>
      </c>
      <c r="H1857" t="s">
        <v>3130</v>
      </c>
    </row>
    <row r="1858" spans="1:8" hidden="1">
      <c r="A1858" t="s">
        <v>2329</v>
      </c>
      <c r="H1858" t="s">
        <v>3123</v>
      </c>
    </row>
    <row r="1859" spans="1:8" hidden="1">
      <c r="A1859" s="1" t="s">
        <v>2337</v>
      </c>
      <c r="H1859" t="s">
        <v>3131</v>
      </c>
    </row>
    <row r="1860" spans="1:8" hidden="1">
      <c r="A1860" t="s">
        <v>5044</v>
      </c>
    </row>
    <row r="1861" spans="1:8" hidden="1">
      <c r="A1861" t="s">
        <v>5045</v>
      </c>
    </row>
    <row r="1862" spans="1:8" hidden="1">
      <c r="A1862" t="s">
        <v>2338</v>
      </c>
      <c r="H1862" t="s">
        <v>3134</v>
      </c>
    </row>
    <row r="1863" spans="1:8" hidden="1">
      <c r="A1863" s="1" t="s">
        <v>2339</v>
      </c>
      <c r="H1863" t="s">
        <v>3135</v>
      </c>
    </row>
    <row r="1864" spans="1:8" hidden="1">
      <c r="A1864" t="s">
        <v>2340</v>
      </c>
      <c r="H1864" t="s">
        <v>3136</v>
      </c>
    </row>
    <row r="1865" spans="1:8" hidden="1">
      <c r="A1865" t="s">
        <v>2341</v>
      </c>
      <c r="H1865" t="s">
        <v>3137</v>
      </c>
    </row>
    <row r="1866" spans="1:8" hidden="1">
      <c r="A1866" t="s">
        <v>2342</v>
      </c>
      <c r="H1866" t="s">
        <v>3138</v>
      </c>
    </row>
    <row r="1867" spans="1:8" hidden="1">
      <c r="A1867" s="1" t="s">
        <v>2343</v>
      </c>
      <c r="H1867" t="s">
        <v>3139</v>
      </c>
    </row>
    <row r="1868" spans="1:8" hidden="1">
      <c r="A1868" t="s">
        <v>2345</v>
      </c>
      <c r="H1868" t="s">
        <v>3141</v>
      </c>
    </row>
    <row r="1869" spans="1:8" hidden="1">
      <c r="A1869" t="s">
        <v>2346</v>
      </c>
      <c r="H1869" t="s">
        <v>3142</v>
      </c>
    </row>
    <row r="1870" spans="1:8" hidden="1">
      <c r="A1870" t="s">
        <v>2344</v>
      </c>
      <c r="H1870" t="s">
        <v>3139</v>
      </c>
    </row>
    <row r="1871" spans="1:8" hidden="1">
      <c r="A1871" s="2" t="s">
        <v>2347</v>
      </c>
      <c r="H1871" t="s">
        <v>3143</v>
      </c>
    </row>
    <row r="1872" spans="1:8" hidden="1">
      <c r="A1872" s="1" t="s">
        <v>2348</v>
      </c>
      <c r="H1872" t="s">
        <v>3143</v>
      </c>
    </row>
    <row r="1873" spans="1:8" hidden="1">
      <c r="A1873" t="s">
        <v>2349</v>
      </c>
      <c r="H1873" t="s">
        <v>3144</v>
      </c>
    </row>
    <row r="1874" spans="1:8" hidden="1">
      <c r="A1874" t="s">
        <v>2350</v>
      </c>
      <c r="H1874" t="s">
        <v>3145</v>
      </c>
    </row>
    <row r="1875" spans="1:8" hidden="1">
      <c r="A1875" t="s">
        <v>2351</v>
      </c>
      <c r="H1875" t="s">
        <v>3146</v>
      </c>
    </row>
    <row r="1876" spans="1:8" hidden="1">
      <c r="A1876" t="s">
        <v>2352</v>
      </c>
      <c r="H1876" t="s">
        <v>3147</v>
      </c>
    </row>
    <row r="1877" spans="1:8" hidden="1">
      <c r="A1877" t="s">
        <v>2353</v>
      </c>
      <c r="H1877" t="s">
        <v>3143</v>
      </c>
    </row>
    <row r="1878" spans="1:8" hidden="1">
      <c r="A1878" s="2" t="s">
        <v>2354</v>
      </c>
      <c r="H1878" t="s">
        <v>3148</v>
      </c>
    </row>
    <row r="1879" spans="1:8" hidden="1">
      <c r="A1879" s="1" t="s">
        <v>2355</v>
      </c>
      <c r="H1879" t="s">
        <v>3148</v>
      </c>
    </row>
    <row r="1880" spans="1:8" hidden="1">
      <c r="A1880" t="s">
        <v>2356</v>
      </c>
      <c r="H1880" t="s">
        <v>3149</v>
      </c>
    </row>
    <row r="1881" spans="1:8" hidden="1">
      <c r="A1881" t="s">
        <v>2357</v>
      </c>
      <c r="H1881" t="s">
        <v>3150</v>
      </c>
    </row>
    <row r="1882" spans="1:8" hidden="1">
      <c r="A1882" t="s">
        <v>2358</v>
      </c>
      <c r="H1882" t="s">
        <v>3151</v>
      </c>
    </row>
    <row r="1883" spans="1:8" hidden="1">
      <c r="A1883" t="s">
        <v>2359</v>
      </c>
      <c r="H1883" t="s">
        <v>3152</v>
      </c>
    </row>
    <row r="1884" spans="1:8">
      <c r="A1884" s="3" t="s">
        <v>2360</v>
      </c>
      <c r="H1884" t="s">
        <v>3153</v>
      </c>
    </row>
    <row r="1885" spans="1:8" hidden="1">
      <c r="A1885" s="2" t="s">
        <v>2361</v>
      </c>
      <c r="H1885" t="s">
        <v>3154</v>
      </c>
    </row>
    <row r="1886" spans="1:8" hidden="1">
      <c r="A1886" s="1" t="s">
        <v>2362</v>
      </c>
      <c r="H1886" t="s">
        <v>3154</v>
      </c>
    </row>
    <row r="1887" spans="1:8" hidden="1">
      <c r="A1887" t="s">
        <v>2363</v>
      </c>
      <c r="H1887" t="s">
        <v>3155</v>
      </c>
    </row>
    <row r="1888" spans="1:8" hidden="1">
      <c r="A1888" t="s">
        <v>2364</v>
      </c>
      <c r="H1888" t="s">
        <v>3156</v>
      </c>
    </row>
    <row r="1889" spans="1:8" hidden="1">
      <c r="A1889" t="s">
        <v>2365</v>
      </c>
      <c r="H1889" t="s">
        <v>3157</v>
      </c>
    </row>
    <row r="1890" spans="1:8" hidden="1">
      <c r="A1890" s="2" t="s">
        <v>2366</v>
      </c>
      <c r="H1890" t="s">
        <v>3158</v>
      </c>
    </row>
    <row r="1891" spans="1:8" hidden="1">
      <c r="A1891" s="1" t="s">
        <v>2367</v>
      </c>
      <c r="H1891" t="s">
        <v>3158</v>
      </c>
    </row>
    <row r="1892" spans="1:8" hidden="1">
      <c r="A1892" t="s">
        <v>2368</v>
      </c>
      <c r="H1892" t="s">
        <v>3159</v>
      </c>
    </row>
    <row r="1893" spans="1:8" hidden="1">
      <c r="A1893" t="s">
        <v>2369</v>
      </c>
      <c r="H1893" t="s">
        <v>3160</v>
      </c>
    </row>
    <row r="1894" spans="1:8" hidden="1">
      <c r="A1894" s="2" t="s">
        <v>2370</v>
      </c>
      <c r="H1894" t="s">
        <v>3161</v>
      </c>
    </row>
    <row r="1895" spans="1:8" hidden="1">
      <c r="A1895" s="1" t="s">
        <v>2371</v>
      </c>
      <c r="H1895" t="s">
        <v>3161</v>
      </c>
    </row>
    <row r="1896" spans="1:8" hidden="1">
      <c r="A1896" t="s">
        <v>2372</v>
      </c>
      <c r="H1896" t="s">
        <v>3161</v>
      </c>
    </row>
    <row r="1897" spans="1:8">
      <c r="A1897" s="3" t="s">
        <v>2373</v>
      </c>
      <c r="H1897" t="s">
        <v>4787</v>
      </c>
    </row>
    <row r="1898" spans="1:8" hidden="1">
      <c r="A1898" s="2" t="s">
        <v>2374</v>
      </c>
      <c r="H1898" t="s">
        <v>4626</v>
      </c>
    </row>
    <row r="1899" spans="1:8" hidden="1">
      <c r="A1899" s="1" t="s">
        <v>2375</v>
      </c>
      <c r="H1899" t="s">
        <v>4626</v>
      </c>
    </row>
    <row r="1900" spans="1:8" hidden="1">
      <c r="A1900" t="s">
        <v>2376</v>
      </c>
      <c r="H1900" t="s">
        <v>3162</v>
      </c>
    </row>
    <row r="1901" spans="1:8" hidden="1">
      <c r="A1901" t="s">
        <v>2377</v>
      </c>
      <c r="H1901" t="s">
        <v>3164</v>
      </c>
    </row>
    <row r="1902" spans="1:8" hidden="1">
      <c r="A1902" t="s">
        <v>2378</v>
      </c>
      <c r="H1902" t="s">
        <v>3165</v>
      </c>
    </row>
    <row r="1903" spans="1:8" hidden="1">
      <c r="A1903" t="s">
        <v>2379</v>
      </c>
      <c r="H1903" t="s">
        <v>3166</v>
      </c>
    </row>
    <row r="1904" spans="1:8" hidden="1">
      <c r="A1904" t="s">
        <v>2380</v>
      </c>
      <c r="H1904" t="s">
        <v>3167</v>
      </c>
    </row>
    <row r="1905" spans="1:8" hidden="1">
      <c r="A1905" t="s">
        <v>2381</v>
      </c>
      <c r="H1905" t="s">
        <v>3168</v>
      </c>
    </row>
    <row r="1906" spans="1:8" hidden="1">
      <c r="A1906" s="2" t="s">
        <v>2382</v>
      </c>
      <c r="H1906" t="s">
        <v>3169</v>
      </c>
    </row>
    <row r="1907" spans="1:8" hidden="1">
      <c r="A1907" s="1" t="s">
        <v>2383</v>
      </c>
      <c r="H1907" t="s">
        <v>3169</v>
      </c>
    </row>
    <row r="1908" spans="1:8" hidden="1">
      <c r="A1908" t="s">
        <v>2384</v>
      </c>
      <c r="H1908" t="s">
        <v>3170</v>
      </c>
    </row>
    <row r="1909" spans="1:8" hidden="1">
      <c r="A1909" t="s">
        <v>2385</v>
      </c>
      <c r="H1909" t="s">
        <v>3171</v>
      </c>
    </row>
    <row r="1910" spans="1:8" hidden="1">
      <c r="A1910" t="s">
        <v>2386</v>
      </c>
      <c r="H1910" t="s">
        <v>3172</v>
      </c>
    </row>
    <row r="1911" spans="1:8" hidden="1">
      <c r="A1911" t="s">
        <v>2387</v>
      </c>
      <c r="H1911" t="s">
        <v>3173</v>
      </c>
    </row>
    <row r="1912" spans="1:8" hidden="1">
      <c r="A1912" t="s">
        <v>2388</v>
      </c>
      <c r="H1912" t="s">
        <v>3174</v>
      </c>
    </row>
    <row r="1913" spans="1:8" hidden="1">
      <c r="A1913" s="2" t="s">
        <v>2389</v>
      </c>
      <c r="H1913" t="s">
        <v>3175</v>
      </c>
    </row>
    <row r="1914" spans="1:8" hidden="1">
      <c r="A1914" s="1" t="s">
        <v>2390</v>
      </c>
      <c r="H1914" t="s">
        <v>4290</v>
      </c>
    </row>
    <row r="1915" spans="1:8" hidden="1">
      <c r="A1915" t="s">
        <v>2391</v>
      </c>
      <c r="H1915" t="s">
        <v>3176</v>
      </c>
    </row>
    <row r="1916" spans="1:8" hidden="1">
      <c r="A1916" t="s">
        <v>2392</v>
      </c>
      <c r="H1916" t="s">
        <v>3177</v>
      </c>
    </row>
    <row r="1917" spans="1:8" hidden="1">
      <c r="A1917" t="s">
        <v>2393</v>
      </c>
      <c r="H1917" t="s">
        <v>3178</v>
      </c>
    </row>
    <row r="1918" spans="1:8" hidden="1">
      <c r="A1918" t="s">
        <v>2394</v>
      </c>
      <c r="H1918" t="s">
        <v>3179</v>
      </c>
    </row>
    <row r="1919" spans="1:8" hidden="1">
      <c r="A1919" t="s">
        <v>2395</v>
      </c>
      <c r="H1919" t="s">
        <v>3180</v>
      </c>
    </row>
    <row r="1920" spans="1:8" hidden="1">
      <c r="A1920" s="1" t="s">
        <v>2396</v>
      </c>
      <c r="H1920" t="s">
        <v>4294</v>
      </c>
    </row>
    <row r="1921" spans="1:8" hidden="1">
      <c r="A1921" t="s">
        <v>2397</v>
      </c>
      <c r="H1921" t="s">
        <v>3181</v>
      </c>
    </row>
    <row r="1922" spans="1:8" hidden="1">
      <c r="A1922" t="s">
        <v>2398</v>
      </c>
      <c r="H1922" t="s">
        <v>3182</v>
      </c>
    </row>
    <row r="1923" spans="1:8" hidden="1">
      <c r="A1923" t="s">
        <v>2399</v>
      </c>
      <c r="H1923" t="s">
        <v>3183</v>
      </c>
    </row>
    <row r="1924" spans="1:8" hidden="1">
      <c r="A1924" t="s">
        <v>2400</v>
      </c>
      <c r="H1924" t="s">
        <v>3184</v>
      </c>
    </row>
    <row r="1925" spans="1:8" hidden="1">
      <c r="A1925" s="1" t="s">
        <v>2401</v>
      </c>
      <c r="H1925" t="s">
        <v>3185</v>
      </c>
    </row>
    <row r="1926" spans="1:8" hidden="1">
      <c r="A1926" t="s">
        <v>2402</v>
      </c>
      <c r="H1926" t="s">
        <v>3186</v>
      </c>
    </row>
    <row r="1927" spans="1:8" hidden="1">
      <c r="A1927" t="s">
        <v>2403</v>
      </c>
      <c r="H1927" t="s">
        <v>4299</v>
      </c>
    </row>
    <row r="1928" spans="1:8" hidden="1">
      <c r="A1928" t="s">
        <v>2404</v>
      </c>
      <c r="H1928" t="s">
        <v>3187</v>
      </c>
    </row>
    <row r="1929" spans="1:8" hidden="1">
      <c r="A1929" s="2" t="s">
        <v>2405</v>
      </c>
      <c r="H1929" t="s">
        <v>4155</v>
      </c>
    </row>
    <row r="1930" spans="1:8" hidden="1">
      <c r="A1930" s="1" t="s">
        <v>2406</v>
      </c>
      <c r="H1930" t="s">
        <v>5639</v>
      </c>
    </row>
    <row r="1931" spans="1:8" hidden="1">
      <c r="A1931" t="s">
        <v>2407</v>
      </c>
      <c r="H1931" t="s">
        <v>5639</v>
      </c>
    </row>
    <row r="1932" spans="1:8" hidden="1">
      <c r="A1932" t="s">
        <v>2408</v>
      </c>
      <c r="H1932" t="s">
        <v>3188</v>
      </c>
    </row>
    <row r="1933" spans="1:8" hidden="1">
      <c r="A1933" t="s">
        <v>2409</v>
      </c>
      <c r="H1933" t="s">
        <v>3190</v>
      </c>
    </row>
    <row r="1934" spans="1:8" hidden="1">
      <c r="A1934" s="2" t="s">
        <v>2410</v>
      </c>
      <c r="H1934" t="s">
        <v>3191</v>
      </c>
    </row>
    <row r="1935" spans="1:8" hidden="1">
      <c r="A1935" s="1" t="s">
        <v>2411</v>
      </c>
      <c r="H1935" t="s">
        <v>3191</v>
      </c>
    </row>
    <row r="1936" spans="1:8" hidden="1">
      <c r="A1936" t="s">
        <v>2412</v>
      </c>
      <c r="H1936" t="s">
        <v>3192</v>
      </c>
    </row>
    <row r="1937" spans="1:8" hidden="1">
      <c r="A1937" t="s">
        <v>2413</v>
      </c>
      <c r="H1937" t="s">
        <v>3193</v>
      </c>
    </row>
    <row r="1938" spans="1:8" hidden="1">
      <c r="A1938" s="2" t="s">
        <v>2414</v>
      </c>
      <c r="H1938" t="s">
        <v>4783</v>
      </c>
    </row>
    <row r="1939" spans="1:8" hidden="1">
      <c r="A1939" s="1" t="s">
        <v>2415</v>
      </c>
      <c r="H1939" t="s">
        <v>4783</v>
      </c>
    </row>
    <row r="1940" spans="1:8" hidden="1">
      <c r="A1940" t="s">
        <v>2416</v>
      </c>
      <c r="H1940" t="s">
        <v>3194</v>
      </c>
    </row>
    <row r="1941" spans="1:8" hidden="1">
      <c r="A1941" t="s">
        <v>2417</v>
      </c>
      <c r="H1941" t="s">
        <v>3195</v>
      </c>
    </row>
    <row r="1942" spans="1:8" hidden="1">
      <c r="A1942" t="s">
        <v>2418</v>
      </c>
      <c r="H1942" t="s">
        <v>3196</v>
      </c>
    </row>
    <row r="1943" spans="1:8" hidden="1">
      <c r="A1943" t="s">
        <v>2419</v>
      </c>
      <c r="H1943" t="s">
        <v>3197</v>
      </c>
    </row>
    <row r="1944" spans="1:8" hidden="1">
      <c r="A1944" s="2" t="s">
        <v>2433</v>
      </c>
      <c r="H1944" t="s">
        <v>3205</v>
      </c>
    </row>
    <row r="1945" spans="1:8" hidden="1">
      <c r="A1945" s="1" t="s">
        <v>2434</v>
      </c>
      <c r="H1945" t="s">
        <v>3205</v>
      </c>
    </row>
    <row r="1946" spans="1:8" hidden="1">
      <c r="A1946" t="s">
        <v>2435</v>
      </c>
      <c r="H1946" t="s">
        <v>3206</v>
      </c>
    </row>
    <row r="1947" spans="1:8" hidden="1">
      <c r="A1947" t="s">
        <v>2436</v>
      </c>
      <c r="H1947" t="s">
        <v>3207</v>
      </c>
    </row>
    <row r="1948" spans="1:8" hidden="1">
      <c r="A1948" t="s">
        <v>2437</v>
      </c>
      <c r="H1948" t="s">
        <v>3208</v>
      </c>
    </row>
    <row r="1949" spans="1:8" hidden="1">
      <c r="A1949" t="s">
        <v>2438</v>
      </c>
      <c r="H1949" t="s">
        <v>3209</v>
      </c>
    </row>
    <row r="1950" spans="1:8" hidden="1">
      <c r="A1950" t="s">
        <v>2439</v>
      </c>
      <c r="H1950" t="s">
        <v>3210</v>
      </c>
    </row>
    <row r="1951" spans="1:8" hidden="1">
      <c r="A1951" s="2" t="s">
        <v>2420</v>
      </c>
      <c r="H1951" t="s">
        <v>3198</v>
      </c>
    </row>
    <row r="1952" spans="1:8" hidden="1">
      <c r="A1952" s="1" t="s">
        <v>2421</v>
      </c>
      <c r="H1952" t="s">
        <v>3198</v>
      </c>
    </row>
    <row r="1953" spans="1:8" hidden="1">
      <c r="A1953" t="s">
        <v>2422</v>
      </c>
      <c r="H1953" t="s">
        <v>3199</v>
      </c>
    </row>
    <row r="1954" spans="1:8" hidden="1">
      <c r="A1954" t="s">
        <v>2423</v>
      </c>
      <c r="H1954" t="s">
        <v>3200</v>
      </c>
    </row>
    <row r="1955" spans="1:8" hidden="1">
      <c r="A1955" t="s">
        <v>2424</v>
      </c>
      <c r="H1955" t="s">
        <v>3201</v>
      </c>
    </row>
    <row r="1956" spans="1:8" hidden="1">
      <c r="A1956" t="s">
        <v>2425</v>
      </c>
      <c r="H1956" t="s">
        <v>3202</v>
      </c>
    </row>
    <row r="1957" spans="1:8" hidden="1">
      <c r="A1957" t="s">
        <v>2426</v>
      </c>
      <c r="H1957" t="s">
        <v>3203</v>
      </c>
    </row>
    <row r="1958" spans="1:8" hidden="1">
      <c r="A1958" s="2" t="s">
        <v>2427</v>
      </c>
      <c r="H1958" t="s">
        <v>4777</v>
      </c>
    </row>
    <row r="1959" spans="1:8" hidden="1">
      <c r="A1959" s="1" t="s">
        <v>2428</v>
      </c>
      <c r="H1959" t="s">
        <v>4777</v>
      </c>
    </row>
    <row r="1960" spans="1:8" hidden="1">
      <c r="A1960" t="s">
        <v>2429</v>
      </c>
      <c r="H1960" t="s">
        <v>4777</v>
      </c>
    </row>
    <row r="1961" spans="1:8" hidden="1">
      <c r="A1961" s="2" t="s">
        <v>2430</v>
      </c>
      <c r="H1961" t="s">
        <v>3204</v>
      </c>
    </row>
    <row r="1962" spans="1:8" hidden="1">
      <c r="A1962" s="1" t="s">
        <v>2431</v>
      </c>
      <c r="H1962" t="s">
        <v>3204</v>
      </c>
    </row>
    <row r="1963" spans="1:8" hidden="1">
      <c r="A1963" t="s">
        <v>2432</v>
      </c>
      <c r="H1963" t="s">
        <v>3204</v>
      </c>
    </row>
    <row r="1964" spans="1:8">
      <c r="A1964" s="3" t="s">
        <v>2440</v>
      </c>
      <c r="H1964" t="s">
        <v>3211</v>
      </c>
    </row>
    <row r="1965" spans="1:8" hidden="1">
      <c r="A1965" s="2" t="s">
        <v>2441</v>
      </c>
      <c r="H1965" t="s">
        <v>3213</v>
      </c>
    </row>
    <row r="1966" spans="1:8" hidden="1">
      <c r="A1966" s="1" t="s">
        <v>2442</v>
      </c>
      <c r="H1966" t="s">
        <v>3213</v>
      </c>
    </row>
    <row r="1967" spans="1:8" hidden="1">
      <c r="A1967" t="s">
        <v>2443</v>
      </c>
      <c r="H1967" t="s">
        <v>3213</v>
      </c>
    </row>
    <row r="1968" spans="1:8" hidden="1">
      <c r="A1968" s="2" t="s">
        <v>2444</v>
      </c>
      <c r="H1968" t="s">
        <v>3214</v>
      </c>
    </row>
    <row r="1969" spans="1:8" hidden="1">
      <c r="A1969" s="1" t="s">
        <v>2445</v>
      </c>
      <c r="H1969" t="s">
        <v>3214</v>
      </c>
    </row>
    <row r="1970" spans="1:8" hidden="1">
      <c r="A1970" t="s">
        <v>2446</v>
      </c>
      <c r="H1970" t="s">
        <v>3214</v>
      </c>
    </row>
    <row r="1971" spans="1:8" hidden="1">
      <c r="A1971" s="2" t="s">
        <v>2447</v>
      </c>
      <c r="H1971" t="s">
        <v>3215</v>
      </c>
    </row>
    <row r="1972" spans="1:8" hidden="1">
      <c r="A1972" s="1" t="s">
        <v>2448</v>
      </c>
      <c r="H1972" t="s">
        <v>3215</v>
      </c>
    </row>
    <row r="1973" spans="1:8" hidden="1">
      <c r="A1973" t="s">
        <v>2449</v>
      </c>
      <c r="H1973" t="s">
        <v>3215</v>
      </c>
    </row>
    <row r="1974" spans="1:8" hidden="1">
      <c r="A1974" s="2" t="s">
        <v>2450</v>
      </c>
      <c r="H1974" t="s">
        <v>3216</v>
      </c>
    </row>
    <row r="1975" spans="1:8" hidden="1">
      <c r="A1975" s="1" t="s">
        <v>2451</v>
      </c>
      <c r="H1975" t="s">
        <v>3216</v>
      </c>
    </row>
    <row r="1976" spans="1:8" hidden="1">
      <c r="A1976" t="s">
        <v>2452</v>
      </c>
      <c r="H1976" t="s">
        <v>3216</v>
      </c>
    </row>
    <row r="1977" spans="1:8" hidden="1">
      <c r="A1977" s="2" t="s">
        <v>2453</v>
      </c>
      <c r="H1977" t="s">
        <v>3217</v>
      </c>
    </row>
    <row r="1978" spans="1:8" hidden="1">
      <c r="A1978" s="1" t="s">
        <v>2454</v>
      </c>
      <c r="H1978" t="s">
        <v>3217</v>
      </c>
    </row>
    <row r="1979" spans="1:8" hidden="1">
      <c r="A1979" t="s">
        <v>2455</v>
      </c>
      <c r="H1979" t="s">
        <v>3217</v>
      </c>
    </row>
    <row r="1980" spans="1:8" hidden="1">
      <c r="A1980" s="2" t="s">
        <v>2456</v>
      </c>
      <c r="H1980" t="s">
        <v>3218</v>
      </c>
    </row>
    <row r="1981" spans="1:8" hidden="1">
      <c r="A1981" s="1" t="s">
        <v>2457</v>
      </c>
      <c r="H1981" t="s">
        <v>3218</v>
      </c>
    </row>
    <row r="1982" spans="1:8" hidden="1">
      <c r="A1982" t="s">
        <v>2458</v>
      </c>
      <c r="H1982" t="s">
        <v>3218</v>
      </c>
    </row>
    <row r="1983" spans="1:8" hidden="1">
      <c r="A1983" s="2" t="s">
        <v>2459</v>
      </c>
      <c r="H1983" t="s">
        <v>3219</v>
      </c>
    </row>
    <row r="1984" spans="1:8" hidden="1">
      <c r="A1984" s="1" t="s">
        <v>2460</v>
      </c>
      <c r="H1984" t="s">
        <v>3219</v>
      </c>
    </row>
    <row r="1985" spans="1:8" hidden="1">
      <c r="A1985" t="s">
        <v>2461</v>
      </c>
      <c r="H1985" t="s">
        <v>3219</v>
      </c>
    </row>
    <row r="1986" spans="1:8" hidden="1">
      <c r="A1986" s="2" t="s">
        <v>2462</v>
      </c>
      <c r="H1986" t="s">
        <v>3220</v>
      </c>
    </row>
    <row r="1987" spans="1:8" hidden="1">
      <c r="A1987" s="1" t="s">
        <v>2463</v>
      </c>
      <c r="H1987" t="s">
        <v>3220</v>
      </c>
    </row>
    <row r="1988" spans="1:8" hidden="1">
      <c r="A1988" t="s">
        <v>2464</v>
      </c>
      <c r="H1988" t="s">
        <v>3220</v>
      </c>
    </row>
    <row r="1989" spans="1:8" hidden="1">
      <c r="A1989" s="2" t="s">
        <v>5047</v>
      </c>
    </row>
    <row r="1990" spans="1:8" hidden="1">
      <c r="A1990" s="1" t="s">
        <v>2466</v>
      </c>
      <c r="H1990" t="s">
        <v>3222</v>
      </c>
    </row>
    <row r="1991" spans="1:8" hidden="1">
      <c r="A1991" t="s">
        <v>5048</v>
      </c>
    </row>
    <row r="1992" spans="1:8" hidden="1">
      <c r="A1992" s="2" t="s">
        <v>2467</v>
      </c>
      <c r="H1992" t="s">
        <v>3223</v>
      </c>
    </row>
    <row r="1993" spans="1:8" hidden="1">
      <c r="A1993" s="1" t="s">
        <v>2468</v>
      </c>
      <c r="H1993" t="s">
        <v>3223</v>
      </c>
    </row>
    <row r="1994" spans="1:8" hidden="1">
      <c r="A1994" t="s">
        <v>2469</v>
      </c>
      <c r="H1994" t="s">
        <v>3223</v>
      </c>
    </row>
    <row r="1995" spans="1:8">
      <c r="A1995" s="3" t="s">
        <v>2470</v>
      </c>
      <c r="H1995" t="s">
        <v>3224</v>
      </c>
    </row>
    <row r="1996" spans="1:8" hidden="1">
      <c r="A1996" s="2" t="s">
        <v>2471</v>
      </c>
      <c r="H1996" t="s">
        <v>3224</v>
      </c>
    </row>
    <row r="1997" spans="1:8" hidden="1">
      <c r="A1997" s="1" t="s">
        <v>2472</v>
      </c>
      <c r="H1997" t="s">
        <v>3224</v>
      </c>
    </row>
    <row r="1998" spans="1:8" hidden="1">
      <c r="A1998" t="s">
        <v>2473</v>
      </c>
      <c r="H1998" t="s">
        <v>3224</v>
      </c>
    </row>
    <row r="1999" spans="1:8">
      <c r="A1999" s="3" t="s">
        <v>2474</v>
      </c>
      <c r="H1999" t="s">
        <v>4786</v>
      </c>
    </row>
    <row r="2000" spans="1:8" hidden="1">
      <c r="A2000" s="2" t="s">
        <v>2475</v>
      </c>
      <c r="H2000" t="s">
        <v>3226</v>
      </c>
    </row>
    <row r="2001" spans="1:8" hidden="1">
      <c r="A2001" s="1" t="s">
        <v>2476</v>
      </c>
      <c r="H2001" t="s">
        <v>3226</v>
      </c>
    </row>
    <row r="2002" spans="1:8" hidden="1">
      <c r="A2002" t="s">
        <v>2477</v>
      </c>
      <c r="H2002" t="s">
        <v>3226</v>
      </c>
    </row>
    <row r="2003" spans="1:8" hidden="1">
      <c r="A2003" s="2" t="s">
        <v>2478</v>
      </c>
      <c r="H2003" t="s">
        <v>3227</v>
      </c>
    </row>
    <row r="2004" spans="1:8" hidden="1">
      <c r="A2004" s="1" t="s">
        <v>2479</v>
      </c>
      <c r="H2004" t="s">
        <v>3227</v>
      </c>
    </row>
    <row r="2005" spans="1:8" hidden="1">
      <c r="A2005" t="s">
        <v>2480</v>
      </c>
      <c r="H2005" t="s">
        <v>3227</v>
      </c>
    </row>
    <row r="2006" spans="1:8" hidden="1">
      <c r="A2006" s="2" t="s">
        <v>2481</v>
      </c>
      <c r="H2006" t="s">
        <v>3228</v>
      </c>
    </row>
    <row r="2007" spans="1:8" hidden="1">
      <c r="A2007" s="1" t="s">
        <v>2482</v>
      </c>
      <c r="H2007" t="s">
        <v>3228</v>
      </c>
    </row>
    <row r="2008" spans="1:8" hidden="1">
      <c r="A2008" t="s">
        <v>2483</v>
      </c>
      <c r="H2008" t="s">
        <v>3228</v>
      </c>
    </row>
    <row r="2009" spans="1:8" hidden="1">
      <c r="A2009" s="2" t="s">
        <v>2484</v>
      </c>
      <c r="H2009" t="s">
        <v>3229</v>
      </c>
    </row>
    <row r="2010" spans="1:8" hidden="1">
      <c r="A2010" s="1" t="s">
        <v>2485</v>
      </c>
      <c r="H2010" t="s">
        <v>3229</v>
      </c>
    </row>
    <row r="2011" spans="1:8" hidden="1">
      <c r="A2011" t="s">
        <v>2486</v>
      </c>
      <c r="H2011" t="s">
        <v>3229</v>
      </c>
    </row>
    <row r="2012" spans="1:8" hidden="1">
      <c r="A2012" s="2" t="s">
        <v>2487</v>
      </c>
      <c r="H2012" t="s">
        <v>3230</v>
      </c>
    </row>
    <row r="2013" spans="1:8" hidden="1">
      <c r="A2013" s="1" t="s">
        <v>2488</v>
      </c>
      <c r="H2013" t="s">
        <v>3230</v>
      </c>
    </row>
    <row r="2014" spans="1:8" hidden="1">
      <c r="A2014" t="s">
        <v>2489</v>
      </c>
      <c r="H2014" t="s">
        <v>3230</v>
      </c>
    </row>
    <row r="2015" spans="1:8" hidden="1">
      <c r="A2015" s="2" t="s">
        <v>2490</v>
      </c>
      <c r="H2015" t="s">
        <v>3231</v>
      </c>
    </row>
    <row r="2016" spans="1:8" hidden="1">
      <c r="A2016" s="1" t="s">
        <v>2491</v>
      </c>
      <c r="H2016" t="s">
        <v>3231</v>
      </c>
    </row>
    <row r="2017" spans="1:8" hidden="1">
      <c r="A2017" t="s">
        <v>2492</v>
      </c>
      <c r="H2017" t="s">
        <v>3231</v>
      </c>
    </row>
    <row r="2018" spans="1:8" hidden="1">
      <c r="A2018" s="2" t="s">
        <v>2493</v>
      </c>
      <c r="H2018" t="s">
        <v>3232</v>
      </c>
    </row>
    <row r="2019" spans="1:8" hidden="1">
      <c r="A2019" s="1" t="s">
        <v>2494</v>
      </c>
      <c r="H2019" t="s">
        <v>3233</v>
      </c>
    </row>
    <row r="2020" spans="1:8" hidden="1">
      <c r="A2020" t="s">
        <v>2495</v>
      </c>
      <c r="H2020" t="s">
        <v>3233</v>
      </c>
    </row>
    <row r="2021" spans="1:8" hidden="1">
      <c r="A2021" s="2" t="s">
        <v>2496</v>
      </c>
      <c r="H2021" t="s">
        <v>3234</v>
      </c>
    </row>
    <row r="2022" spans="1:8" hidden="1">
      <c r="A2022" s="1" t="s">
        <v>2497</v>
      </c>
      <c r="H2022" t="s">
        <v>3234</v>
      </c>
    </row>
    <row r="2023" spans="1:8" hidden="1">
      <c r="A2023" t="s">
        <v>2498</v>
      </c>
      <c r="H2023" t="s">
        <v>3235</v>
      </c>
    </row>
    <row r="2024" spans="1:8" hidden="1">
      <c r="A2024" t="s">
        <v>2499</v>
      </c>
      <c r="H2024" t="s">
        <v>3234</v>
      </c>
    </row>
    <row r="2025" spans="1:8" hidden="1">
      <c r="A2025" s="2" t="s">
        <v>2500</v>
      </c>
      <c r="H2025" t="s">
        <v>3236</v>
      </c>
    </row>
    <row r="2026" spans="1:8" hidden="1">
      <c r="A2026" s="1" t="s">
        <v>2501</v>
      </c>
      <c r="H2026" t="s">
        <v>3236</v>
      </c>
    </row>
    <row r="2027" spans="1:8" hidden="1">
      <c r="A2027" t="s">
        <v>2502</v>
      </c>
      <c r="H2027" t="s">
        <v>3236</v>
      </c>
    </row>
    <row r="2028" spans="1:8">
      <c r="A2028" s="3" t="s">
        <v>2503</v>
      </c>
      <c r="H2028" t="s">
        <v>3237</v>
      </c>
    </row>
    <row r="2029" spans="1:8" hidden="1">
      <c r="A2029" s="2" t="s">
        <v>2504</v>
      </c>
      <c r="H2029" t="s">
        <v>4784</v>
      </c>
    </row>
    <row r="2030" spans="1:8" hidden="1">
      <c r="A2030" s="1" t="s">
        <v>2505</v>
      </c>
      <c r="H2030" t="s">
        <v>4784</v>
      </c>
    </row>
    <row r="2031" spans="1:8" hidden="1">
      <c r="A2031" t="s">
        <v>2506</v>
      </c>
      <c r="H2031" t="s">
        <v>3239</v>
      </c>
    </row>
    <row r="2032" spans="1:8" hidden="1">
      <c r="A2032" t="s">
        <v>2507</v>
      </c>
      <c r="H2032" t="s">
        <v>3240</v>
      </c>
    </row>
    <row r="2033" spans="1:8" hidden="1">
      <c r="A2033" t="s">
        <v>2508</v>
      </c>
      <c r="H2033" t="s">
        <v>3241</v>
      </c>
    </row>
    <row r="2034" spans="1:8">
      <c r="A2034" s="3" t="s">
        <v>2509</v>
      </c>
      <c r="H2034" t="s">
        <v>3242</v>
      </c>
    </row>
    <row r="2035" spans="1:8" hidden="1">
      <c r="A2035" s="2" t="s">
        <v>2510</v>
      </c>
      <c r="H2035" t="s">
        <v>3243</v>
      </c>
    </row>
    <row r="2036" spans="1:8" hidden="1">
      <c r="A2036" s="1" t="s">
        <v>2511</v>
      </c>
      <c r="H2036" t="s">
        <v>3243</v>
      </c>
    </row>
    <row r="2037" spans="1:8" hidden="1">
      <c r="A2037" t="s">
        <v>2512</v>
      </c>
      <c r="H2037" t="s">
        <v>3244</v>
      </c>
    </row>
    <row r="2038" spans="1:8" hidden="1">
      <c r="A2038" t="s">
        <v>2513</v>
      </c>
      <c r="H2038" t="s">
        <v>3245</v>
      </c>
    </row>
    <row r="2039" spans="1:8" hidden="1">
      <c r="A2039" t="s">
        <v>2514</v>
      </c>
      <c r="H2039" t="s">
        <v>3246</v>
      </c>
    </row>
    <row r="2040" spans="1:8" hidden="1">
      <c r="A2040" t="s">
        <v>2515</v>
      </c>
      <c r="H2040" t="s">
        <v>3247</v>
      </c>
    </row>
    <row r="2041" spans="1:8" hidden="1">
      <c r="A2041" s="2" t="s">
        <v>2516</v>
      </c>
      <c r="H2041" t="s">
        <v>3248</v>
      </c>
    </row>
    <row r="2042" spans="1:8" hidden="1">
      <c r="A2042" s="1" t="s">
        <v>2517</v>
      </c>
      <c r="H2042" t="s">
        <v>3249</v>
      </c>
    </row>
    <row r="2043" spans="1:8" hidden="1">
      <c r="A2043" t="s">
        <v>2518</v>
      </c>
      <c r="H2043" t="s">
        <v>3250</v>
      </c>
    </row>
    <row r="2044" spans="1:8" hidden="1">
      <c r="A2044" t="s">
        <v>2519</v>
      </c>
      <c r="H2044" t="s">
        <v>3251</v>
      </c>
    </row>
    <row r="2045" spans="1:8" hidden="1">
      <c r="A2045" s="1" t="s">
        <v>2520</v>
      </c>
      <c r="H2045" t="s">
        <v>3252</v>
      </c>
    </row>
    <row r="2046" spans="1:8" hidden="1">
      <c r="A2046" t="s">
        <v>2521</v>
      </c>
      <c r="H2046" t="s">
        <v>3253</v>
      </c>
    </row>
    <row r="2047" spans="1:8" hidden="1">
      <c r="A2047" t="s">
        <v>2522</v>
      </c>
      <c r="H2047" t="s">
        <v>3254</v>
      </c>
    </row>
    <row r="2048" spans="1:8" hidden="1">
      <c r="A2048" s="1" t="s">
        <v>2523</v>
      </c>
      <c r="H2048" t="s">
        <v>3255</v>
      </c>
    </row>
    <row r="2049" spans="1:8" hidden="1">
      <c r="A2049" t="s">
        <v>2524</v>
      </c>
      <c r="H2049" t="s">
        <v>3256</v>
      </c>
    </row>
    <row r="2050" spans="1:8" hidden="1">
      <c r="A2050" t="s">
        <v>2525</v>
      </c>
      <c r="H2050" t="s">
        <v>3257</v>
      </c>
    </row>
    <row r="2051" spans="1:8" hidden="1">
      <c r="A2051" s="2" t="s">
        <v>2526</v>
      </c>
      <c r="H2051" t="s">
        <v>3258</v>
      </c>
    </row>
    <row r="2052" spans="1:8" hidden="1">
      <c r="A2052" s="1" t="s">
        <v>2527</v>
      </c>
      <c r="H2052" t="s">
        <v>3259</v>
      </c>
    </row>
    <row r="2053" spans="1:8" hidden="1">
      <c r="A2053" t="s">
        <v>2528</v>
      </c>
      <c r="H2053" t="s">
        <v>3260</v>
      </c>
    </row>
    <row r="2054" spans="1:8" hidden="1">
      <c r="A2054" t="s">
        <v>2529</v>
      </c>
      <c r="H2054" t="s">
        <v>3261</v>
      </c>
    </row>
    <row r="2055" spans="1:8" hidden="1">
      <c r="A2055" t="s">
        <v>5049</v>
      </c>
    </row>
    <row r="2056" spans="1:8" hidden="1">
      <c r="A2056" t="s">
        <v>5050</v>
      </c>
    </row>
    <row r="2057" spans="1:8" hidden="1">
      <c r="A2057" t="s">
        <v>2531</v>
      </c>
      <c r="H2057" t="s">
        <v>3263</v>
      </c>
    </row>
    <row r="2058" spans="1:8" hidden="1">
      <c r="A2058" t="s">
        <v>2532</v>
      </c>
      <c r="H2058" t="s">
        <v>3264</v>
      </c>
    </row>
    <row r="2059" spans="1:8" hidden="1">
      <c r="A2059" s="1" t="s">
        <v>2533</v>
      </c>
      <c r="H2059" t="s">
        <v>3265</v>
      </c>
    </row>
    <row r="2060" spans="1:8" hidden="1">
      <c r="A2060" t="s">
        <v>2534</v>
      </c>
      <c r="H2060" t="s">
        <v>3267</v>
      </c>
    </row>
    <row r="2061" spans="1:8" hidden="1">
      <c r="A2061" t="s">
        <v>2535</v>
      </c>
      <c r="H2061" t="s">
        <v>3268</v>
      </c>
    </row>
    <row r="2062" spans="1:8" hidden="1">
      <c r="A2062" t="s">
        <v>2536</v>
      </c>
      <c r="H2062" t="s">
        <v>3269</v>
      </c>
    </row>
    <row r="2063" spans="1:8" hidden="1">
      <c r="A2063" t="s">
        <v>2537</v>
      </c>
      <c r="H2063" t="s">
        <v>3270</v>
      </c>
    </row>
    <row r="2064" spans="1:8" hidden="1">
      <c r="A2064" t="s">
        <v>2538</v>
      </c>
      <c r="H2064" t="s">
        <v>3271</v>
      </c>
    </row>
    <row r="2065" spans="1:8" hidden="1">
      <c r="A2065" t="s">
        <v>2539</v>
      </c>
      <c r="H2065" t="s">
        <v>3272</v>
      </c>
    </row>
    <row r="2066" spans="1:8" hidden="1">
      <c r="A2066" s="2" t="s">
        <v>2543</v>
      </c>
      <c r="H2066" t="s">
        <v>3276</v>
      </c>
    </row>
    <row r="2067" spans="1:8" hidden="1">
      <c r="A2067" s="1" t="s">
        <v>2540</v>
      </c>
      <c r="H2067" t="s">
        <v>3273</v>
      </c>
    </row>
    <row r="2068" spans="1:8" hidden="1">
      <c r="A2068" s="1" t="s">
        <v>2540</v>
      </c>
      <c r="H2068" t="s">
        <v>3273</v>
      </c>
    </row>
    <row r="2069" spans="1:8" hidden="1">
      <c r="A2069" t="s">
        <v>2546</v>
      </c>
      <c r="H2069" t="s">
        <v>3279</v>
      </c>
    </row>
    <row r="2070" spans="1:8" hidden="1">
      <c r="A2070" t="s">
        <v>2547</v>
      </c>
      <c r="H2070" t="s">
        <v>3280</v>
      </c>
    </row>
    <row r="2071" spans="1:8" hidden="1">
      <c r="A2071" t="s">
        <v>2548</v>
      </c>
      <c r="H2071" t="s">
        <v>3281</v>
      </c>
    </row>
    <row r="2072" spans="1:8" hidden="1">
      <c r="A2072" t="s">
        <v>2549</v>
      </c>
      <c r="H2072" t="s">
        <v>3282</v>
      </c>
    </row>
    <row r="2073" spans="1:8" hidden="1">
      <c r="A2073" t="s">
        <v>2552</v>
      </c>
      <c r="H2073" t="s">
        <v>3285</v>
      </c>
    </row>
    <row r="2074" spans="1:8" hidden="1">
      <c r="A2074" t="s">
        <v>2553</v>
      </c>
      <c r="H2074" t="s">
        <v>3286</v>
      </c>
    </row>
    <row r="2075" spans="1:8" hidden="1">
      <c r="A2075" t="s">
        <v>2554</v>
      </c>
      <c r="H2075" t="s">
        <v>3287</v>
      </c>
    </row>
    <row r="2076" spans="1:8" hidden="1">
      <c r="A2076" t="s">
        <v>2555</v>
      </c>
      <c r="H2076" t="s">
        <v>3288</v>
      </c>
    </row>
    <row r="2077" spans="1:8" hidden="1">
      <c r="A2077" t="s">
        <v>2556</v>
      </c>
      <c r="H2077" t="s">
        <v>3289</v>
      </c>
    </row>
    <row r="2078" spans="1:8" hidden="1">
      <c r="A2078" t="s">
        <v>2557</v>
      </c>
      <c r="H2078" t="s">
        <v>3290</v>
      </c>
    </row>
    <row r="2079" spans="1:8" hidden="1">
      <c r="A2079" t="s">
        <v>2558</v>
      </c>
      <c r="H2079" t="s">
        <v>3291</v>
      </c>
    </row>
    <row r="2080" spans="1:8" hidden="1">
      <c r="A2080" t="s">
        <v>2559</v>
      </c>
      <c r="H2080" t="s">
        <v>3292</v>
      </c>
    </row>
    <row r="2081" spans="1:8" hidden="1">
      <c r="A2081" t="s">
        <v>2560</v>
      </c>
      <c r="H2081" t="s">
        <v>3293</v>
      </c>
    </row>
    <row r="2082" spans="1:8" hidden="1">
      <c r="A2082" t="s">
        <v>2561</v>
      </c>
      <c r="H2082" t="s">
        <v>3294</v>
      </c>
    </row>
    <row r="2083" spans="1:8" hidden="1">
      <c r="A2083" t="s">
        <v>2562</v>
      </c>
      <c r="H2083" t="s">
        <v>3295</v>
      </c>
    </row>
    <row r="2084" spans="1:8" hidden="1">
      <c r="A2084" t="s">
        <v>2563</v>
      </c>
      <c r="H2084" t="s">
        <v>3297</v>
      </c>
    </row>
    <row r="2085" spans="1:8" hidden="1">
      <c r="A2085" t="s">
        <v>2564</v>
      </c>
      <c r="H2085" t="s">
        <v>3298</v>
      </c>
    </row>
    <row r="2086" spans="1:8" hidden="1">
      <c r="A2086" t="s">
        <v>2565</v>
      </c>
      <c r="H2086" t="s">
        <v>3299</v>
      </c>
    </row>
    <row r="2087" spans="1:8" hidden="1">
      <c r="A2087" t="s">
        <v>2566</v>
      </c>
      <c r="H2087" t="s">
        <v>3300</v>
      </c>
    </row>
    <row r="2088" spans="1:8" hidden="1">
      <c r="A2088" t="s">
        <v>2567</v>
      </c>
      <c r="H2088" t="s">
        <v>3301</v>
      </c>
    </row>
    <row r="2089" spans="1:8" hidden="1">
      <c r="A2089" t="s">
        <v>2568</v>
      </c>
      <c r="H2089" t="s">
        <v>3302</v>
      </c>
    </row>
    <row r="2090" spans="1:8" hidden="1">
      <c r="A2090" t="s">
        <v>2569</v>
      </c>
      <c r="H2090" t="s">
        <v>3303</v>
      </c>
    </row>
    <row r="2091" spans="1:8" hidden="1">
      <c r="A2091" t="s">
        <v>2541</v>
      </c>
      <c r="H2091" t="s">
        <v>3274</v>
      </c>
    </row>
    <row r="2092" spans="1:8" hidden="1">
      <c r="A2092" t="s">
        <v>2542</v>
      </c>
      <c r="H2092" t="s">
        <v>3275</v>
      </c>
    </row>
    <row r="2093" spans="1:8" hidden="1">
      <c r="A2093" t="s">
        <v>2550</v>
      </c>
      <c r="H2093" t="s">
        <v>3283</v>
      </c>
    </row>
    <row r="2094" spans="1:8" hidden="1">
      <c r="A2094" t="s">
        <v>2551</v>
      </c>
      <c r="H2094" t="s">
        <v>3284</v>
      </c>
    </row>
    <row r="2095" spans="1:8" hidden="1">
      <c r="A2095" s="1" t="s">
        <v>2570</v>
      </c>
      <c r="H2095" t="s">
        <v>3048</v>
      </c>
    </row>
    <row r="2096" spans="1:8" hidden="1">
      <c r="A2096" t="s">
        <v>2571</v>
      </c>
      <c r="H2096" t="s">
        <v>3304</v>
      </c>
    </row>
    <row r="2097" spans="1:8" hidden="1">
      <c r="A2097" s="1" t="s">
        <v>2572</v>
      </c>
      <c r="H2097" t="s">
        <v>3305</v>
      </c>
    </row>
    <row r="2098" spans="1:8" hidden="1">
      <c r="A2098" t="s">
        <v>2573</v>
      </c>
      <c r="H2098" t="s">
        <v>3306</v>
      </c>
    </row>
    <row r="2099" spans="1:8" hidden="1">
      <c r="A2099" s="1" t="s">
        <v>2574</v>
      </c>
      <c r="H2099" t="s">
        <v>3307</v>
      </c>
    </row>
    <row r="2100" spans="1:8" hidden="1">
      <c r="A2100" t="s">
        <v>2575</v>
      </c>
      <c r="H2100" t="s">
        <v>3307</v>
      </c>
    </row>
    <row r="2101" spans="1:8" hidden="1">
      <c r="A2101" s="1" t="s">
        <v>2576</v>
      </c>
      <c r="H2101" t="s">
        <v>3308</v>
      </c>
    </row>
    <row r="2102" spans="1:8" hidden="1">
      <c r="A2102" t="s">
        <v>2577</v>
      </c>
      <c r="H2102" t="s">
        <v>3308</v>
      </c>
    </row>
    <row r="2103" spans="1:8" hidden="1">
      <c r="A2103" s="1" t="s">
        <v>2578</v>
      </c>
      <c r="H2103" t="s">
        <v>3309</v>
      </c>
    </row>
    <row r="2104" spans="1:8" hidden="1">
      <c r="A2104" t="s">
        <v>2579</v>
      </c>
      <c r="H2104" t="s">
        <v>3310</v>
      </c>
    </row>
    <row r="2105" spans="1:8" hidden="1">
      <c r="A2105" t="s">
        <v>2580</v>
      </c>
      <c r="H2105" t="s">
        <v>3311</v>
      </c>
    </row>
    <row r="2106" spans="1:8" hidden="1">
      <c r="A2106" s="2" t="s">
        <v>2581</v>
      </c>
      <c r="H2106" t="s">
        <v>3312</v>
      </c>
    </row>
    <row r="2107" spans="1:8" hidden="1">
      <c r="A2107" s="1" t="s">
        <v>2582</v>
      </c>
      <c r="H2107" t="s">
        <v>3313</v>
      </c>
    </row>
    <row r="2108" spans="1:8" hidden="1">
      <c r="A2108" t="s">
        <v>2583</v>
      </c>
      <c r="H2108" t="s">
        <v>3314</v>
      </c>
    </row>
    <row r="2109" spans="1:8" hidden="1">
      <c r="A2109" s="2" t="s">
        <v>2584</v>
      </c>
      <c r="H2109" t="s">
        <v>3315</v>
      </c>
    </row>
    <row r="2110" spans="1:8" hidden="1">
      <c r="A2110" s="1" t="s">
        <v>2585</v>
      </c>
      <c r="H2110" t="s">
        <v>3316</v>
      </c>
    </row>
    <row r="2111" spans="1:8" hidden="1">
      <c r="A2111" t="s">
        <v>2586</v>
      </c>
      <c r="H2111" t="s">
        <v>3316</v>
      </c>
    </row>
    <row r="2112" spans="1:8">
      <c r="A2112" s="3" t="s">
        <v>2587</v>
      </c>
      <c r="H2112" t="s">
        <v>3317</v>
      </c>
    </row>
    <row r="2113" spans="1:8" hidden="1">
      <c r="A2113" s="2" t="s">
        <v>2588</v>
      </c>
      <c r="H2113" t="s">
        <v>3318</v>
      </c>
    </row>
    <row r="2114" spans="1:8" hidden="1">
      <c r="A2114" s="1" t="s">
        <v>2589</v>
      </c>
      <c r="H2114" t="s">
        <v>3318</v>
      </c>
    </row>
    <row r="2115" spans="1:8" hidden="1">
      <c r="A2115" t="s">
        <v>2590</v>
      </c>
      <c r="H2115" t="s">
        <v>3318</v>
      </c>
    </row>
    <row r="2116" spans="1:8" hidden="1">
      <c r="A2116" s="2" t="s">
        <v>2591</v>
      </c>
      <c r="H2116" t="s">
        <v>3319</v>
      </c>
    </row>
    <row r="2117" spans="1:8" hidden="1">
      <c r="A2117" s="1" t="s">
        <v>5051</v>
      </c>
    </row>
    <row r="2118" spans="1:8" hidden="1">
      <c r="A2118" t="s">
        <v>5052</v>
      </c>
    </row>
    <row r="2119" spans="1:8" hidden="1">
      <c r="A2119" s="1" t="s">
        <v>2592</v>
      </c>
      <c r="H2119" t="s">
        <v>3322</v>
      </c>
    </row>
    <row r="2120" spans="1:8" hidden="1">
      <c r="A2120" t="s">
        <v>2593</v>
      </c>
      <c r="H2120" t="s">
        <v>3322</v>
      </c>
    </row>
    <row r="2121" spans="1:8" hidden="1">
      <c r="A2121" s="1" t="s">
        <v>2594</v>
      </c>
      <c r="H2121" t="s">
        <v>3319</v>
      </c>
    </row>
    <row r="2122" spans="1:8" hidden="1">
      <c r="A2122" t="s">
        <v>2595</v>
      </c>
      <c r="H2122" t="s">
        <v>3319</v>
      </c>
    </row>
    <row r="2123" spans="1:8" hidden="1">
      <c r="A2123" s="2" t="s">
        <v>2596</v>
      </c>
      <c r="H2123" t="s">
        <v>3324</v>
      </c>
    </row>
    <row r="2124" spans="1:8" hidden="1">
      <c r="A2124" s="1" t="s">
        <v>2597</v>
      </c>
      <c r="H2124" t="s">
        <v>3324</v>
      </c>
    </row>
    <row r="2125" spans="1:8" hidden="1">
      <c r="A2125" t="s">
        <v>2598</v>
      </c>
      <c r="H2125" t="s">
        <v>3324</v>
      </c>
    </row>
    <row r="2126" spans="1:8" hidden="1">
      <c r="A2126" s="2" t="s">
        <v>2599</v>
      </c>
      <c r="H2126" t="s">
        <v>3325</v>
      </c>
    </row>
    <row r="2127" spans="1:8" hidden="1">
      <c r="A2127" s="1" t="s">
        <v>2600</v>
      </c>
      <c r="H2127" t="s">
        <v>3326</v>
      </c>
    </row>
    <row r="2128" spans="1:8" hidden="1">
      <c r="A2128" t="s">
        <v>5053</v>
      </c>
    </row>
    <row r="2129" spans="1:8" hidden="1">
      <c r="A2129" t="s">
        <v>5054</v>
      </c>
    </row>
    <row r="2130" spans="1:8" hidden="1">
      <c r="A2130" t="s">
        <v>2602</v>
      </c>
      <c r="H2130" t="s">
        <v>3330</v>
      </c>
    </row>
    <row r="2131" spans="1:8" hidden="1">
      <c r="A2131" s="1" t="s">
        <v>2603</v>
      </c>
      <c r="H2131" t="s">
        <v>3331</v>
      </c>
    </row>
    <row r="2132" spans="1:8" hidden="1">
      <c r="A2132" t="s">
        <v>2604</v>
      </c>
      <c r="H2132" t="s">
        <v>3332</v>
      </c>
    </row>
    <row r="2133" spans="1:8" hidden="1">
      <c r="A2133" t="s">
        <v>2605</v>
      </c>
      <c r="H2133" t="s">
        <v>3333</v>
      </c>
    </row>
    <row r="2134" spans="1:8" hidden="1">
      <c r="A2134" t="s">
        <v>2606</v>
      </c>
      <c r="H2134" t="s">
        <v>3334</v>
      </c>
    </row>
    <row r="2135" spans="1:8" hidden="1">
      <c r="A2135" s="2" t="s">
        <v>2607</v>
      </c>
      <c r="H2135" t="s">
        <v>3335</v>
      </c>
    </row>
    <row r="2136" spans="1:8" hidden="1">
      <c r="A2136" s="1" t="s">
        <v>5056</v>
      </c>
    </row>
    <row r="2137" spans="1:8" hidden="1">
      <c r="A2137" t="s">
        <v>2608</v>
      </c>
      <c r="H2137" t="s">
        <v>3337</v>
      </c>
    </row>
    <row r="2138" spans="1:8" hidden="1">
      <c r="A2138" t="s">
        <v>2609</v>
      </c>
      <c r="H2138" t="s">
        <v>3338</v>
      </c>
    </row>
    <row r="2139" spans="1:8" hidden="1">
      <c r="A2139" t="s">
        <v>2610</v>
      </c>
      <c r="H2139" t="s">
        <v>3339</v>
      </c>
    </row>
    <row r="2140" spans="1:8" hidden="1">
      <c r="A2140" s="2" t="s">
        <v>5057</v>
      </c>
    </row>
    <row r="2141" spans="1:8" hidden="1">
      <c r="A2141" s="1" t="s">
        <v>2611</v>
      </c>
      <c r="H2141" t="s">
        <v>3341</v>
      </c>
    </row>
    <row r="2142" spans="1:8" hidden="1">
      <c r="A2142" t="s">
        <v>5058</v>
      </c>
    </row>
    <row r="2143" spans="1:8">
      <c r="A2143" s="3" t="s">
        <v>2612</v>
      </c>
      <c r="H2143" t="s">
        <v>3343</v>
      </c>
    </row>
    <row r="2144" spans="1:8" hidden="1">
      <c r="A2144" s="2" t="s">
        <v>2613</v>
      </c>
      <c r="H2144" t="s">
        <v>3344</v>
      </c>
    </row>
    <row r="2145" spans="1:8" hidden="1">
      <c r="A2145" s="1" t="s">
        <v>2614</v>
      </c>
      <c r="H2145" t="s">
        <v>3344</v>
      </c>
    </row>
    <row r="2146" spans="1:8" hidden="1">
      <c r="A2146" t="s">
        <v>2615</v>
      </c>
      <c r="H2146" t="s">
        <v>3344</v>
      </c>
    </row>
    <row r="2147" spans="1:8" hidden="1">
      <c r="A2147" s="2" t="s">
        <v>2616</v>
      </c>
      <c r="H2147" t="s">
        <v>3345</v>
      </c>
    </row>
    <row r="2148" spans="1:8" hidden="1">
      <c r="A2148" s="1" t="s">
        <v>2617</v>
      </c>
      <c r="H2148" t="s">
        <v>3345</v>
      </c>
    </row>
    <row r="2149" spans="1:8" hidden="1">
      <c r="A2149" t="s">
        <v>2618</v>
      </c>
      <c r="H2149" t="s">
        <v>3345</v>
      </c>
    </row>
    <row r="2150" spans="1:8" hidden="1">
      <c r="A2150" s="2" t="s">
        <v>2619</v>
      </c>
      <c r="H2150" t="s">
        <v>3347</v>
      </c>
    </row>
    <row r="2151" spans="1:8" hidden="1">
      <c r="A2151" s="1" t="s">
        <v>2620</v>
      </c>
      <c r="H2151" t="s">
        <v>3347</v>
      </c>
    </row>
    <row r="2152" spans="1:8" hidden="1">
      <c r="A2152" t="s">
        <v>2621</v>
      </c>
      <c r="H2152" t="s">
        <v>3347</v>
      </c>
    </row>
    <row r="2153" spans="1:8" hidden="1">
      <c r="A2153" s="2" t="s">
        <v>2622</v>
      </c>
      <c r="H2153" t="s">
        <v>3348</v>
      </c>
    </row>
    <row r="2154" spans="1:8" hidden="1">
      <c r="A2154" s="1" t="s">
        <v>2623</v>
      </c>
      <c r="H2154" t="s">
        <v>3348</v>
      </c>
    </row>
    <row r="2155" spans="1:8" hidden="1">
      <c r="A2155" t="s">
        <v>2624</v>
      </c>
      <c r="H2155" t="s">
        <v>3348</v>
      </c>
    </row>
    <row r="2156" spans="1:8" hidden="1">
      <c r="A2156" s="2" t="s">
        <v>2625</v>
      </c>
      <c r="H2156" t="s">
        <v>3349</v>
      </c>
    </row>
    <row r="2157" spans="1:8" hidden="1">
      <c r="A2157" s="1" t="s">
        <v>2626</v>
      </c>
      <c r="H2157" t="s">
        <v>3349</v>
      </c>
    </row>
    <row r="2158" spans="1:8" hidden="1">
      <c r="A2158" t="s">
        <v>2627</v>
      </c>
      <c r="H2158" t="s">
        <v>3349</v>
      </c>
    </row>
    <row r="2159" spans="1:8">
      <c r="A2159" s="3" t="s">
        <v>2628</v>
      </c>
      <c r="H2159" t="s">
        <v>3350</v>
      </c>
    </row>
    <row r="2160" spans="1:8" hidden="1">
      <c r="A2160" s="2" t="s">
        <v>2629</v>
      </c>
      <c r="H2160" t="s">
        <v>3351</v>
      </c>
    </row>
    <row r="2161" spans="1:8" hidden="1">
      <c r="A2161" s="1" t="s">
        <v>2630</v>
      </c>
      <c r="H2161" t="s">
        <v>3351</v>
      </c>
    </row>
    <row r="2162" spans="1:8" hidden="1">
      <c r="A2162" t="s">
        <v>2631</v>
      </c>
      <c r="H2162" t="s">
        <v>3351</v>
      </c>
    </row>
    <row r="2163" spans="1:8" hidden="1">
      <c r="A2163" s="2" t="s">
        <v>2632</v>
      </c>
      <c r="H2163" t="s">
        <v>3352</v>
      </c>
    </row>
    <row r="2164" spans="1:8" hidden="1">
      <c r="A2164" s="1" t="s">
        <v>2633</v>
      </c>
      <c r="H2164" t="s">
        <v>3352</v>
      </c>
    </row>
    <row r="2165" spans="1:8" hidden="1">
      <c r="A2165" t="s">
        <v>2634</v>
      </c>
      <c r="H2165" t="s">
        <v>3353</v>
      </c>
    </row>
    <row r="2166" spans="1:8" hidden="1">
      <c r="A2166" t="s">
        <v>2635</v>
      </c>
      <c r="H2166" t="s">
        <v>3354</v>
      </c>
    </row>
    <row r="2167" spans="1:8" hidden="1">
      <c r="A2167" t="s">
        <v>2636</v>
      </c>
      <c r="H2167" t="s">
        <v>3355</v>
      </c>
    </row>
    <row r="2168" spans="1:8" hidden="1">
      <c r="A2168" t="s">
        <v>2637</v>
      </c>
      <c r="H2168" t="s">
        <v>3356</v>
      </c>
    </row>
    <row r="2169" spans="1:8" hidden="1">
      <c r="A2169" t="s">
        <v>2638</v>
      </c>
      <c r="H2169" t="s">
        <v>3357</v>
      </c>
    </row>
    <row r="2170" spans="1:8" hidden="1">
      <c r="A2170" t="s">
        <v>2639</v>
      </c>
      <c r="H2170" t="s">
        <v>3358</v>
      </c>
    </row>
    <row r="2171" spans="1:8" hidden="1">
      <c r="A2171" t="s">
        <v>2640</v>
      </c>
      <c r="H2171" t="s">
        <v>3359</v>
      </c>
    </row>
    <row r="2172" spans="1:8" hidden="1">
      <c r="A2172" t="s">
        <v>2641</v>
      </c>
      <c r="H2172" t="s">
        <v>3360</v>
      </c>
    </row>
    <row r="2173" spans="1:8" hidden="1">
      <c r="A2173" t="s">
        <v>2642</v>
      </c>
      <c r="H2173" t="s">
        <v>3361</v>
      </c>
    </row>
    <row r="2174" spans="1:8" hidden="1">
      <c r="A2174" s="2" t="s">
        <v>2643</v>
      </c>
      <c r="H2174" t="s">
        <v>3362</v>
      </c>
    </row>
    <row r="2175" spans="1:8" hidden="1">
      <c r="A2175" s="1" t="s">
        <v>2644</v>
      </c>
      <c r="H2175" t="s">
        <v>3362</v>
      </c>
    </row>
    <row r="2176" spans="1:8" hidden="1">
      <c r="A2176" t="s">
        <v>2645</v>
      </c>
      <c r="H2176" t="s">
        <v>3363</v>
      </c>
    </row>
    <row r="2177" spans="1:8" hidden="1">
      <c r="A2177" t="s">
        <v>2646</v>
      </c>
      <c r="H2177" t="s">
        <v>3364</v>
      </c>
    </row>
    <row r="2178" spans="1:8" hidden="1">
      <c r="A2178" t="s">
        <v>2647</v>
      </c>
      <c r="H2178" t="s">
        <v>3365</v>
      </c>
    </row>
    <row r="2179" spans="1:8" hidden="1">
      <c r="A2179" t="s">
        <v>2648</v>
      </c>
      <c r="H2179" t="s">
        <v>3366</v>
      </c>
    </row>
    <row r="2180" spans="1:8" hidden="1">
      <c r="A2180" t="s">
        <v>2649</v>
      </c>
      <c r="H2180" t="s">
        <v>3367</v>
      </c>
    </row>
    <row r="2181" spans="1:8" hidden="1">
      <c r="A2181" t="s">
        <v>2650</v>
      </c>
      <c r="H2181" t="s">
        <v>3368</v>
      </c>
    </row>
    <row r="2182" spans="1:8" hidden="1">
      <c r="A2182" t="s">
        <v>2651</v>
      </c>
      <c r="H2182" t="s">
        <v>3370</v>
      </c>
    </row>
    <row r="2183" spans="1:8" hidden="1">
      <c r="A2183" t="s">
        <v>2652</v>
      </c>
      <c r="H2183" t="s">
        <v>3371</v>
      </c>
    </row>
    <row r="2184" spans="1:8" hidden="1">
      <c r="A2184" t="s">
        <v>2653</v>
      </c>
      <c r="H2184" t="s">
        <v>3372</v>
      </c>
    </row>
    <row r="2185" spans="1:8" hidden="1">
      <c r="A2185" s="2" t="s">
        <v>2654</v>
      </c>
      <c r="H2185" t="s">
        <v>3373</v>
      </c>
    </row>
    <row r="2186" spans="1:8" hidden="1">
      <c r="A2186" s="1" t="s">
        <v>2655</v>
      </c>
      <c r="H2186" t="s">
        <v>3373</v>
      </c>
    </row>
    <row r="2187" spans="1:8" hidden="1">
      <c r="A2187" t="s">
        <v>2656</v>
      </c>
      <c r="H2187" t="s">
        <v>3374</v>
      </c>
    </row>
    <row r="2188" spans="1:8" hidden="1">
      <c r="A2188" t="s">
        <v>2657</v>
      </c>
      <c r="H2188" t="s">
        <v>3375</v>
      </c>
    </row>
    <row r="2189" spans="1:8" hidden="1">
      <c r="A2189" t="s">
        <v>2658</v>
      </c>
      <c r="H2189" t="s">
        <v>3376</v>
      </c>
    </row>
    <row r="2190" spans="1:8" hidden="1">
      <c r="A2190" t="s">
        <v>2659</v>
      </c>
      <c r="H2190" t="s">
        <v>3377</v>
      </c>
    </row>
    <row r="2191" spans="1:8" hidden="1">
      <c r="A2191" t="s">
        <v>2660</v>
      </c>
      <c r="H2191" t="s">
        <v>3378</v>
      </c>
    </row>
    <row r="2192" spans="1:8" hidden="1">
      <c r="A2192" t="s">
        <v>2661</v>
      </c>
      <c r="H2192" t="s">
        <v>3379</v>
      </c>
    </row>
    <row r="2193" spans="1:8" hidden="1">
      <c r="A2193" t="s">
        <v>2662</v>
      </c>
      <c r="H2193" t="s">
        <v>3380</v>
      </c>
    </row>
    <row r="2194" spans="1:8" hidden="1">
      <c r="A2194" t="s">
        <v>2663</v>
      </c>
      <c r="H2194" t="s">
        <v>3381</v>
      </c>
    </row>
    <row r="2195" spans="1:8" hidden="1">
      <c r="A2195" t="s">
        <v>2664</v>
      </c>
      <c r="H2195" t="s">
        <v>3382</v>
      </c>
    </row>
    <row r="2196" spans="1:8" hidden="1">
      <c r="A2196" s="2" t="s">
        <v>2665</v>
      </c>
      <c r="H2196" t="s">
        <v>3383</v>
      </c>
    </row>
    <row r="2197" spans="1:8" hidden="1">
      <c r="A2197" s="1" t="s">
        <v>2666</v>
      </c>
      <c r="H2197" t="s">
        <v>3383</v>
      </c>
    </row>
    <row r="2198" spans="1:8" hidden="1">
      <c r="A2198" t="s">
        <v>2667</v>
      </c>
      <c r="H2198" t="s">
        <v>3384</v>
      </c>
    </row>
    <row r="2199" spans="1:8" hidden="1">
      <c r="A2199" t="s">
        <v>2668</v>
      </c>
      <c r="H2199" t="s">
        <v>3385</v>
      </c>
    </row>
    <row r="2200" spans="1:8" hidden="1">
      <c r="A2200" t="s">
        <v>2669</v>
      </c>
      <c r="H2200" t="s">
        <v>3386</v>
      </c>
    </row>
    <row r="2201" spans="1:8" hidden="1">
      <c r="A2201" t="s">
        <v>2670</v>
      </c>
      <c r="H2201" t="s">
        <v>3387</v>
      </c>
    </row>
    <row r="2202" spans="1:8" hidden="1">
      <c r="A2202" t="s">
        <v>2671</v>
      </c>
      <c r="H2202" t="s">
        <v>3388</v>
      </c>
    </row>
    <row r="2203" spans="1:8" hidden="1">
      <c r="A2203" t="s">
        <v>2672</v>
      </c>
      <c r="H2203" t="s">
        <v>3389</v>
      </c>
    </row>
    <row r="2204" spans="1:8" hidden="1">
      <c r="A2204" t="s">
        <v>2673</v>
      </c>
      <c r="H2204" t="s">
        <v>3390</v>
      </c>
    </row>
    <row r="2205" spans="1:8" hidden="1">
      <c r="A2205" t="s">
        <v>2674</v>
      </c>
      <c r="H2205" t="s">
        <v>3391</v>
      </c>
    </row>
    <row r="2206" spans="1:8" hidden="1">
      <c r="A2206" t="s">
        <v>2675</v>
      </c>
      <c r="H2206" t="s">
        <v>3392</v>
      </c>
    </row>
    <row r="2207" spans="1:8" hidden="1">
      <c r="A2207" s="2" t="s">
        <v>2676</v>
      </c>
      <c r="H2207" t="s">
        <v>3393</v>
      </c>
    </row>
    <row r="2208" spans="1:8" hidden="1">
      <c r="A2208" s="1" t="s">
        <v>2677</v>
      </c>
      <c r="H2208" t="s">
        <v>3393</v>
      </c>
    </row>
    <row r="2209" spans="1:8" hidden="1">
      <c r="A2209" t="s">
        <v>2678</v>
      </c>
      <c r="H2209" t="s">
        <v>3394</v>
      </c>
    </row>
    <row r="2210" spans="1:8" hidden="1">
      <c r="A2210" t="s">
        <v>2679</v>
      </c>
      <c r="H2210" t="s">
        <v>3395</v>
      </c>
    </row>
    <row r="2211" spans="1:8" hidden="1">
      <c r="A2211" t="s">
        <v>2680</v>
      </c>
      <c r="H2211" t="s">
        <v>3396</v>
      </c>
    </row>
    <row r="2212" spans="1:8" hidden="1">
      <c r="A2212" t="s">
        <v>2681</v>
      </c>
      <c r="H2212" t="s">
        <v>3397</v>
      </c>
    </row>
    <row r="2213" spans="1:8" hidden="1">
      <c r="A2213" t="s">
        <v>2682</v>
      </c>
      <c r="H2213" t="s">
        <v>3398</v>
      </c>
    </row>
    <row r="2214" spans="1:8" hidden="1">
      <c r="A2214" t="s">
        <v>2683</v>
      </c>
      <c r="H2214" t="s">
        <v>3400</v>
      </c>
    </row>
    <row r="2215" spans="1:8" hidden="1">
      <c r="A2215" t="s">
        <v>2684</v>
      </c>
      <c r="H2215" t="s">
        <v>3401</v>
      </c>
    </row>
    <row r="2216" spans="1:8" hidden="1">
      <c r="A2216" t="s">
        <v>2685</v>
      </c>
      <c r="H2216" t="s">
        <v>3402</v>
      </c>
    </row>
    <row r="2217" spans="1:8" hidden="1">
      <c r="A2217" t="s">
        <v>2686</v>
      </c>
      <c r="H2217" t="s">
        <v>3403</v>
      </c>
    </row>
    <row r="2218" spans="1:8" hidden="1">
      <c r="A2218" s="2" t="s">
        <v>2687</v>
      </c>
      <c r="H2218" t="s">
        <v>3404</v>
      </c>
    </row>
    <row r="2219" spans="1:8" hidden="1">
      <c r="A2219" s="1" t="s">
        <v>2688</v>
      </c>
      <c r="H2219" t="s">
        <v>3405</v>
      </c>
    </row>
    <row r="2220" spans="1:8" hidden="1">
      <c r="A2220" t="s">
        <v>2689</v>
      </c>
      <c r="H2220" t="s">
        <v>3406</v>
      </c>
    </row>
    <row r="2221" spans="1:8" hidden="1">
      <c r="A2221" t="s">
        <v>2690</v>
      </c>
      <c r="H2221" t="s">
        <v>3407</v>
      </c>
    </row>
    <row r="2222" spans="1:8" hidden="1">
      <c r="A2222" t="s">
        <v>2691</v>
      </c>
      <c r="H2222" t="s">
        <v>3408</v>
      </c>
    </row>
    <row r="2223" spans="1:8" hidden="1">
      <c r="A2223" t="s">
        <v>2692</v>
      </c>
      <c r="H2223" t="s">
        <v>3409</v>
      </c>
    </row>
    <row r="2224" spans="1:8" hidden="1">
      <c r="A2224" t="s">
        <v>2693</v>
      </c>
      <c r="H2224" t="s">
        <v>3410</v>
      </c>
    </row>
    <row r="2225" spans="1:8" hidden="1">
      <c r="A2225" t="s">
        <v>2694</v>
      </c>
      <c r="H2225" t="s">
        <v>3411</v>
      </c>
    </row>
    <row r="2226" spans="1:8" hidden="1">
      <c r="A2226" t="s">
        <v>2695</v>
      </c>
      <c r="H2226" t="s">
        <v>3412</v>
      </c>
    </row>
    <row r="2227" spans="1:8" hidden="1">
      <c r="A2227" t="s">
        <v>2696</v>
      </c>
      <c r="H2227" t="s">
        <v>3413</v>
      </c>
    </row>
    <row r="2228" spans="1:8" hidden="1">
      <c r="A2228" t="s">
        <v>2697</v>
      </c>
      <c r="H2228" t="s">
        <v>3414</v>
      </c>
    </row>
    <row r="2229" spans="1:8" hidden="1">
      <c r="A2229" s="2" t="s">
        <v>2698</v>
      </c>
      <c r="H2229" t="s">
        <v>3415</v>
      </c>
    </row>
    <row r="2230" spans="1:8" hidden="1">
      <c r="A2230" s="1" t="s">
        <v>2699</v>
      </c>
      <c r="H2230" t="s">
        <v>3415</v>
      </c>
    </row>
    <row r="2231" spans="1:8" hidden="1">
      <c r="A2231" t="s">
        <v>2700</v>
      </c>
      <c r="H2231" t="s">
        <v>3416</v>
      </c>
    </row>
    <row r="2232" spans="1:8" hidden="1">
      <c r="A2232" t="s">
        <v>2701</v>
      </c>
      <c r="H2232" t="s">
        <v>3417</v>
      </c>
    </row>
    <row r="2233" spans="1:8" hidden="1">
      <c r="A2233" t="s">
        <v>2702</v>
      </c>
      <c r="H2233" t="s">
        <v>3418</v>
      </c>
    </row>
    <row r="2234" spans="1:8" hidden="1">
      <c r="A2234" t="s">
        <v>2703</v>
      </c>
      <c r="H2234" t="s">
        <v>3419</v>
      </c>
    </row>
    <row r="2235" spans="1:8" hidden="1">
      <c r="A2235" t="s">
        <v>2704</v>
      </c>
      <c r="H2235" t="s">
        <v>3420</v>
      </c>
    </row>
    <row r="2236" spans="1:8" hidden="1">
      <c r="A2236" t="s">
        <v>2705</v>
      </c>
      <c r="H2236" t="s">
        <v>3421</v>
      </c>
    </row>
    <row r="2237" spans="1:8" hidden="1">
      <c r="A2237" t="s">
        <v>2706</v>
      </c>
      <c r="H2237" t="s">
        <v>3422</v>
      </c>
    </row>
    <row r="2238" spans="1:8" hidden="1">
      <c r="A2238" t="s">
        <v>2707</v>
      </c>
      <c r="H2238" t="s">
        <v>3423</v>
      </c>
    </row>
    <row r="2239" spans="1:8" hidden="1">
      <c r="A2239" t="s">
        <v>2708</v>
      </c>
      <c r="H2239" t="s">
        <v>3424</v>
      </c>
    </row>
    <row r="2240" spans="1:8" hidden="1">
      <c r="A2240" s="2" t="s">
        <v>2709</v>
      </c>
      <c r="H2240" t="s">
        <v>3425</v>
      </c>
    </row>
    <row r="2241" spans="1:8" hidden="1">
      <c r="A2241" s="1" t="s">
        <v>2710</v>
      </c>
      <c r="H2241" t="s">
        <v>3425</v>
      </c>
    </row>
    <row r="2242" spans="1:8" hidden="1">
      <c r="A2242" t="s">
        <v>2711</v>
      </c>
      <c r="H2242" t="s">
        <v>3426</v>
      </c>
    </row>
    <row r="2243" spans="1:8" hidden="1">
      <c r="A2243" t="s">
        <v>2712</v>
      </c>
      <c r="H2243" t="s">
        <v>3427</v>
      </c>
    </row>
    <row r="2244" spans="1:8" hidden="1">
      <c r="A2244" t="s">
        <v>2713</v>
      </c>
      <c r="H2244" t="s">
        <v>3428</v>
      </c>
    </row>
    <row r="2245" spans="1:8" hidden="1">
      <c r="A2245" t="s">
        <v>2714</v>
      </c>
      <c r="H2245" t="s">
        <v>3429</v>
      </c>
    </row>
    <row r="2246" spans="1:8" hidden="1">
      <c r="A2246" t="s">
        <v>2715</v>
      </c>
      <c r="H2246" t="s">
        <v>3431</v>
      </c>
    </row>
    <row r="2247" spans="1:8" hidden="1">
      <c r="A2247" t="s">
        <v>2716</v>
      </c>
      <c r="H2247" t="s">
        <v>3432</v>
      </c>
    </row>
    <row r="2248" spans="1:8" hidden="1">
      <c r="A2248" t="s">
        <v>2717</v>
      </c>
      <c r="H2248" t="s">
        <v>3433</v>
      </c>
    </row>
    <row r="2249" spans="1:8" hidden="1">
      <c r="A2249" t="s">
        <v>2718</v>
      </c>
      <c r="H2249" t="s">
        <v>3434</v>
      </c>
    </row>
    <row r="2250" spans="1:8" hidden="1">
      <c r="A2250" t="s">
        <v>2719</v>
      </c>
      <c r="H2250" t="s">
        <v>3435</v>
      </c>
    </row>
    <row r="2251" spans="1:8" hidden="1">
      <c r="A2251" s="2" t="s">
        <v>2720</v>
      </c>
      <c r="H2251" t="s">
        <v>3436</v>
      </c>
    </row>
    <row r="2252" spans="1:8" hidden="1">
      <c r="A2252" s="1" t="s">
        <v>2721</v>
      </c>
      <c r="H2252" t="s">
        <v>3436</v>
      </c>
    </row>
    <row r="2253" spans="1:8" hidden="1">
      <c r="A2253" t="s">
        <v>2722</v>
      </c>
      <c r="H2253" t="s">
        <v>3437</v>
      </c>
    </row>
    <row r="2254" spans="1:8" hidden="1">
      <c r="A2254" t="s">
        <v>2723</v>
      </c>
      <c r="H2254" t="s">
        <v>3438</v>
      </c>
    </row>
    <row r="2255" spans="1:8" hidden="1">
      <c r="A2255" t="s">
        <v>2724</v>
      </c>
      <c r="H2255" t="s">
        <v>3439</v>
      </c>
    </row>
    <row r="2256" spans="1:8" hidden="1">
      <c r="A2256" t="s">
        <v>2725</v>
      </c>
      <c r="H2256" t="s">
        <v>3440</v>
      </c>
    </row>
    <row r="2257" spans="1:8" hidden="1">
      <c r="A2257" t="s">
        <v>2726</v>
      </c>
      <c r="H2257" t="s">
        <v>3441</v>
      </c>
    </row>
    <row r="2258" spans="1:8" hidden="1">
      <c r="A2258" t="s">
        <v>2727</v>
      </c>
      <c r="H2258" t="s">
        <v>3442</v>
      </c>
    </row>
    <row r="2259" spans="1:8" hidden="1">
      <c r="A2259" t="s">
        <v>2728</v>
      </c>
      <c r="H2259" t="s">
        <v>3443</v>
      </c>
    </row>
    <row r="2260" spans="1:8" hidden="1">
      <c r="A2260" t="s">
        <v>2729</v>
      </c>
      <c r="H2260" t="s">
        <v>3444</v>
      </c>
    </row>
    <row r="2261" spans="1:8" hidden="1">
      <c r="A2261" t="s">
        <v>2730</v>
      </c>
      <c r="H2261" t="s">
        <v>3445</v>
      </c>
    </row>
    <row r="2262" spans="1:8" hidden="1">
      <c r="A2262" s="2" t="s">
        <v>2731</v>
      </c>
      <c r="H2262" t="s">
        <v>3446</v>
      </c>
    </row>
    <row r="2263" spans="1:8" hidden="1">
      <c r="A2263" s="1" t="s">
        <v>2732</v>
      </c>
      <c r="H2263" t="s">
        <v>3446</v>
      </c>
    </row>
    <row r="2264" spans="1:8" hidden="1">
      <c r="A2264" t="s">
        <v>2733</v>
      </c>
      <c r="H2264" t="s">
        <v>3447</v>
      </c>
    </row>
    <row r="2265" spans="1:8" hidden="1">
      <c r="A2265" t="s">
        <v>2734</v>
      </c>
      <c r="H2265" t="s">
        <v>3448</v>
      </c>
    </row>
    <row r="2266" spans="1:8" hidden="1">
      <c r="A2266" t="s">
        <v>2735</v>
      </c>
      <c r="H2266" t="s">
        <v>3449</v>
      </c>
    </row>
    <row r="2267" spans="1:8" hidden="1">
      <c r="A2267" t="s">
        <v>2736</v>
      </c>
      <c r="H2267" t="s">
        <v>3450</v>
      </c>
    </row>
    <row r="2268" spans="1:8" hidden="1">
      <c r="A2268" t="s">
        <v>2737</v>
      </c>
      <c r="H2268" t="s">
        <v>3451</v>
      </c>
    </row>
    <row r="2269" spans="1:8" hidden="1">
      <c r="A2269" t="s">
        <v>2738</v>
      </c>
      <c r="H2269" t="s">
        <v>3452</v>
      </c>
    </row>
    <row r="2270" spans="1:8" hidden="1">
      <c r="A2270" t="s">
        <v>2739</v>
      </c>
      <c r="H2270" t="s">
        <v>3453</v>
      </c>
    </row>
    <row r="2271" spans="1:8" hidden="1">
      <c r="A2271" t="s">
        <v>2740</v>
      </c>
      <c r="H2271" t="s">
        <v>3454</v>
      </c>
    </row>
    <row r="2272" spans="1:8" hidden="1">
      <c r="A2272" t="s">
        <v>2741</v>
      </c>
      <c r="H2272" t="s">
        <v>3455</v>
      </c>
    </row>
    <row r="2273" spans="1:8" hidden="1">
      <c r="A2273" s="2" t="s">
        <v>2742</v>
      </c>
      <c r="H2273" t="s">
        <v>3456</v>
      </c>
    </row>
    <row r="2274" spans="1:8" hidden="1">
      <c r="A2274" s="1" t="s">
        <v>2743</v>
      </c>
      <c r="H2274" t="s">
        <v>3457</v>
      </c>
    </row>
    <row r="2275" spans="1:8" hidden="1">
      <c r="A2275" t="s">
        <v>2744</v>
      </c>
      <c r="H2275" t="s">
        <v>3458</v>
      </c>
    </row>
    <row r="2276" spans="1:8" hidden="1">
      <c r="A2276" t="s">
        <v>2745</v>
      </c>
      <c r="H2276" t="s">
        <v>3459</v>
      </c>
    </row>
    <row r="2277" spans="1:8" hidden="1">
      <c r="A2277" t="s">
        <v>2746</v>
      </c>
      <c r="H2277" t="s">
        <v>3460</v>
      </c>
    </row>
    <row r="2278" spans="1:8" hidden="1">
      <c r="A2278" t="s">
        <v>2747</v>
      </c>
      <c r="H2278" t="s">
        <v>3462</v>
      </c>
    </row>
    <row r="2279" spans="1:8" hidden="1">
      <c r="A2279" t="s">
        <v>2748</v>
      </c>
      <c r="H2279" t="s">
        <v>3463</v>
      </c>
    </row>
    <row r="2280" spans="1:8" hidden="1">
      <c r="A2280" t="s">
        <v>2749</v>
      </c>
      <c r="H2280" t="s">
        <v>3464</v>
      </c>
    </row>
    <row r="2281" spans="1:8" hidden="1">
      <c r="A2281" t="s">
        <v>2750</v>
      </c>
      <c r="H2281" t="s">
        <v>3465</v>
      </c>
    </row>
    <row r="2282" spans="1:8" hidden="1">
      <c r="A2282" t="s">
        <v>2751</v>
      </c>
      <c r="H2282" t="s">
        <v>3466</v>
      </c>
    </row>
    <row r="2283" spans="1:8" hidden="1">
      <c r="A2283" t="s">
        <v>2752</v>
      </c>
      <c r="H2283" t="s">
        <v>3467</v>
      </c>
    </row>
    <row r="2284" spans="1:8" hidden="1">
      <c r="A2284" s="2" t="s">
        <v>2753</v>
      </c>
      <c r="H2284" t="s">
        <v>3468</v>
      </c>
    </row>
    <row r="2285" spans="1:8" hidden="1">
      <c r="A2285" s="1" t="s">
        <v>2754</v>
      </c>
      <c r="H2285" t="s">
        <v>3468</v>
      </c>
    </row>
    <row r="2286" spans="1:8" hidden="1">
      <c r="A2286" t="s">
        <v>2755</v>
      </c>
      <c r="H2286" t="s">
        <v>3469</v>
      </c>
    </row>
    <row r="2287" spans="1:8" hidden="1">
      <c r="A2287" t="s">
        <v>2756</v>
      </c>
      <c r="H2287" t="s">
        <v>3470</v>
      </c>
    </row>
    <row r="2288" spans="1:8" hidden="1">
      <c r="A2288" t="s">
        <v>2757</v>
      </c>
      <c r="H2288" t="s">
        <v>3471</v>
      </c>
    </row>
    <row r="2289" spans="1:8" hidden="1">
      <c r="A2289" t="s">
        <v>2758</v>
      </c>
      <c r="H2289" t="s">
        <v>3472</v>
      </c>
    </row>
    <row r="2290" spans="1:8" hidden="1">
      <c r="A2290" t="s">
        <v>2759</v>
      </c>
      <c r="H2290" t="s">
        <v>3473</v>
      </c>
    </row>
    <row r="2291" spans="1:8" hidden="1">
      <c r="A2291" t="s">
        <v>2760</v>
      </c>
      <c r="H2291" t="s">
        <v>3474</v>
      </c>
    </row>
    <row r="2292" spans="1:8" hidden="1">
      <c r="A2292" t="s">
        <v>2761</v>
      </c>
      <c r="H2292" t="s">
        <v>3475</v>
      </c>
    </row>
    <row r="2293" spans="1:8" hidden="1">
      <c r="A2293" t="s">
        <v>2762</v>
      </c>
      <c r="H2293" t="s">
        <v>3476</v>
      </c>
    </row>
    <row r="2294" spans="1:8">
      <c r="A2294" s="3" t="s">
        <v>2763</v>
      </c>
      <c r="H2294" t="s">
        <v>3477</v>
      </c>
    </row>
    <row r="2295" spans="1:8" hidden="1">
      <c r="A2295" s="2" t="s">
        <v>2764</v>
      </c>
      <c r="H2295" t="s">
        <v>3478</v>
      </c>
    </row>
    <row r="2296" spans="1:8" hidden="1">
      <c r="A2296" s="1" t="s">
        <v>2765</v>
      </c>
      <c r="H2296" t="s">
        <v>3478</v>
      </c>
    </row>
    <row r="2297" spans="1:8" hidden="1">
      <c r="A2297" t="s">
        <v>2766</v>
      </c>
      <c r="H2297" t="s">
        <v>3479</v>
      </c>
    </row>
    <row r="2298" spans="1:8" hidden="1">
      <c r="A2298" t="s">
        <v>2767</v>
      </c>
      <c r="H2298" t="s">
        <v>3480</v>
      </c>
    </row>
    <row r="2299" spans="1:8" hidden="1">
      <c r="A2299" t="s">
        <v>2768</v>
      </c>
      <c r="H2299" t="s">
        <v>3481</v>
      </c>
    </row>
    <row r="2300" spans="1:8" hidden="1">
      <c r="A2300" t="s">
        <v>2769</v>
      </c>
      <c r="H2300" t="s">
        <v>3482</v>
      </c>
    </row>
    <row r="2301" spans="1:8" hidden="1">
      <c r="A2301" t="s">
        <v>2770</v>
      </c>
      <c r="H2301" t="s">
        <v>3483</v>
      </c>
    </row>
    <row r="2302" spans="1:8" hidden="1">
      <c r="A2302" t="s">
        <v>2771</v>
      </c>
      <c r="H2302" t="s">
        <v>3484</v>
      </c>
    </row>
    <row r="2303" spans="1:8" hidden="1">
      <c r="A2303" s="2" t="s">
        <v>2772</v>
      </c>
      <c r="H2303" t="s">
        <v>4778</v>
      </c>
    </row>
    <row r="2304" spans="1:8" hidden="1">
      <c r="A2304" s="1" t="s">
        <v>2773</v>
      </c>
      <c r="H2304" t="s">
        <v>4778</v>
      </c>
    </row>
    <row r="2305" spans="1:8" hidden="1">
      <c r="A2305" t="s">
        <v>2774</v>
      </c>
      <c r="H2305" t="s">
        <v>4778</v>
      </c>
    </row>
    <row r="2306" spans="1:8" hidden="1">
      <c r="A2306" s="2" t="s">
        <v>2775</v>
      </c>
      <c r="H2306" t="s">
        <v>3485</v>
      </c>
    </row>
    <row r="2307" spans="1:8" hidden="1">
      <c r="A2307" s="1" t="s">
        <v>2776</v>
      </c>
      <c r="H2307" t="s">
        <v>3486</v>
      </c>
    </row>
    <row r="2308" spans="1:8" hidden="1">
      <c r="A2308" t="s">
        <v>2777</v>
      </c>
      <c r="H2308" t="s">
        <v>3487</v>
      </c>
    </row>
    <row r="2309" spans="1:8" hidden="1">
      <c r="A2309" t="s">
        <v>2778</v>
      </c>
      <c r="H2309" t="s">
        <v>3488</v>
      </c>
    </row>
    <row r="2310" spans="1:8" hidden="1">
      <c r="A2310" s="1" t="s">
        <v>2779</v>
      </c>
      <c r="H2310" t="s">
        <v>3490</v>
      </c>
    </row>
    <row r="2311" spans="1:8" hidden="1">
      <c r="A2311" t="s">
        <v>2780</v>
      </c>
      <c r="H2311" t="s">
        <v>3491</v>
      </c>
    </row>
    <row r="2312" spans="1:8" hidden="1">
      <c r="A2312" t="s">
        <v>2781</v>
      </c>
      <c r="H2312" t="s">
        <v>3492</v>
      </c>
    </row>
    <row r="2313" spans="1:8" hidden="1">
      <c r="A2313" s="2" t="s">
        <v>2782</v>
      </c>
      <c r="H2313" t="s">
        <v>3493</v>
      </c>
    </row>
    <row r="2314" spans="1:8" hidden="1">
      <c r="A2314" s="1" t="s">
        <v>2783</v>
      </c>
      <c r="H2314" t="s">
        <v>3494</v>
      </c>
    </row>
    <row r="2315" spans="1:8" hidden="1">
      <c r="A2315" t="s">
        <v>2784</v>
      </c>
      <c r="H2315" t="s">
        <v>3495</v>
      </c>
    </row>
    <row r="2316" spans="1:8" hidden="1">
      <c r="A2316" t="s">
        <v>2785</v>
      </c>
      <c r="H2316" t="s">
        <v>3496</v>
      </c>
    </row>
    <row r="2317" spans="1:8" hidden="1">
      <c r="A2317" t="s">
        <v>2786</v>
      </c>
      <c r="H2317" t="s">
        <v>3497</v>
      </c>
    </row>
    <row r="2318" spans="1:8" hidden="1">
      <c r="A2318" s="1" t="s">
        <v>2787</v>
      </c>
      <c r="H2318" t="s">
        <v>3498</v>
      </c>
    </row>
    <row r="2319" spans="1:8" hidden="1">
      <c r="A2319" t="s">
        <v>2788</v>
      </c>
      <c r="H2319" t="s">
        <v>3499</v>
      </c>
    </row>
    <row r="2320" spans="1:8" hidden="1">
      <c r="A2320" t="s">
        <v>2789</v>
      </c>
      <c r="H2320" t="s">
        <v>3500</v>
      </c>
    </row>
    <row r="2321" spans="1:8" hidden="1">
      <c r="A2321" t="s">
        <v>2790</v>
      </c>
      <c r="H2321" t="s">
        <v>3501</v>
      </c>
    </row>
    <row r="2322" spans="1:8" hidden="1">
      <c r="A2322" t="s">
        <v>2791</v>
      </c>
      <c r="H2322" t="s">
        <v>3502</v>
      </c>
    </row>
    <row r="2323" spans="1:8" hidden="1">
      <c r="A2323" t="s">
        <v>2792</v>
      </c>
      <c r="H2323" t="s">
        <v>3503</v>
      </c>
    </row>
    <row r="2324" spans="1:8" hidden="1">
      <c r="A2324" t="s">
        <v>2793</v>
      </c>
      <c r="H2324" t="s">
        <v>3504</v>
      </c>
    </row>
    <row r="2325" spans="1:8" hidden="1">
      <c r="A2325" s="1" t="s">
        <v>2794</v>
      </c>
      <c r="H2325" t="s">
        <v>3505</v>
      </c>
    </row>
    <row r="2326" spans="1:8" hidden="1">
      <c r="A2326" t="s">
        <v>2795</v>
      </c>
      <c r="H2326" t="s">
        <v>3506</v>
      </c>
    </row>
    <row r="2327" spans="1:8" hidden="1">
      <c r="A2327" t="s">
        <v>2796</v>
      </c>
      <c r="H2327" t="s">
        <v>3507</v>
      </c>
    </row>
    <row r="2328" spans="1:8" hidden="1">
      <c r="A2328" t="s">
        <v>2797</v>
      </c>
      <c r="H2328" t="s">
        <v>3508</v>
      </c>
    </row>
    <row r="2329" spans="1:8" hidden="1">
      <c r="A2329" t="s">
        <v>2798</v>
      </c>
      <c r="H2329" t="s">
        <v>3509</v>
      </c>
    </row>
    <row r="2330" spans="1:8" hidden="1">
      <c r="A2330" t="s">
        <v>2799</v>
      </c>
      <c r="H2330" t="s">
        <v>3510</v>
      </c>
    </row>
    <row r="2331" spans="1:8" hidden="1">
      <c r="A2331" t="s">
        <v>2800</v>
      </c>
      <c r="H2331" t="s">
        <v>3511</v>
      </c>
    </row>
    <row r="2332" spans="1:8" hidden="1">
      <c r="A2332" t="s">
        <v>2801</v>
      </c>
      <c r="H2332" t="s">
        <v>3512</v>
      </c>
    </row>
    <row r="2333" spans="1:8" hidden="1">
      <c r="A2333" t="s">
        <v>2802</v>
      </c>
      <c r="H2333" t="s">
        <v>3513</v>
      </c>
    </row>
    <row r="2334" spans="1:8" hidden="1">
      <c r="A2334" t="s">
        <v>2803</v>
      </c>
      <c r="H2334" t="s">
        <v>3514</v>
      </c>
    </row>
    <row r="2335" spans="1:8" hidden="1">
      <c r="A2335" t="s">
        <v>2804</v>
      </c>
      <c r="H2335" t="s">
        <v>3515</v>
      </c>
    </row>
    <row r="2336" spans="1:8" hidden="1">
      <c r="A2336" t="s">
        <v>2805</v>
      </c>
      <c r="H2336" t="s">
        <v>3516</v>
      </c>
    </row>
    <row r="2337" spans="1:8" hidden="1">
      <c r="A2337" t="s">
        <v>2806</v>
      </c>
      <c r="H2337" t="s">
        <v>3517</v>
      </c>
    </row>
    <row r="2338" spans="1:8" hidden="1">
      <c r="A2338" s="1" t="s">
        <v>2807</v>
      </c>
      <c r="H2338" t="s">
        <v>3518</v>
      </c>
    </row>
    <row r="2339" spans="1:8" hidden="1">
      <c r="A2339" t="s">
        <v>2808</v>
      </c>
      <c r="H2339" t="s">
        <v>3519</v>
      </c>
    </row>
    <row r="2340" spans="1:8" hidden="1">
      <c r="A2340" t="s">
        <v>2809</v>
      </c>
      <c r="H2340" t="s">
        <v>3520</v>
      </c>
    </row>
    <row r="2341" spans="1:8" hidden="1">
      <c r="A2341" t="s">
        <v>2810</v>
      </c>
      <c r="H2341" t="s">
        <v>3521</v>
      </c>
    </row>
    <row r="2342" spans="1:8" hidden="1">
      <c r="A2342" t="s">
        <v>2811</v>
      </c>
      <c r="H2342" t="s">
        <v>3523</v>
      </c>
    </row>
    <row r="2343" spans="1:8" hidden="1">
      <c r="A2343" t="s">
        <v>2812</v>
      </c>
      <c r="H2343" t="s">
        <v>3523</v>
      </c>
    </row>
    <row r="2344" spans="1:8" hidden="1">
      <c r="A2344" t="s">
        <v>2813</v>
      </c>
      <c r="H2344" t="s">
        <v>3524</v>
      </c>
    </row>
    <row r="2345" spans="1:8" hidden="1">
      <c r="A2345" t="s">
        <v>2814</v>
      </c>
      <c r="H2345" t="s">
        <v>3525</v>
      </c>
    </row>
    <row r="2346" spans="1:8" hidden="1">
      <c r="A2346" t="s">
        <v>2815</v>
      </c>
      <c r="H2346" t="s">
        <v>3526</v>
      </c>
    </row>
    <row r="2347" spans="1:8" hidden="1">
      <c r="A2347" t="s">
        <v>2816</v>
      </c>
      <c r="H2347" t="s">
        <v>3527</v>
      </c>
    </row>
    <row r="2348" spans="1:8" hidden="1">
      <c r="A2348" t="s">
        <v>2817</v>
      </c>
      <c r="H2348" t="s">
        <v>3528</v>
      </c>
    </row>
    <row r="2349" spans="1:8" hidden="1">
      <c r="A2349" t="s">
        <v>2818</v>
      </c>
      <c r="H2349" t="s">
        <v>3529</v>
      </c>
    </row>
    <row r="2350" spans="1:8" hidden="1">
      <c r="A2350" t="s">
        <v>2819</v>
      </c>
      <c r="H2350" t="s">
        <v>3530</v>
      </c>
    </row>
    <row r="2351" spans="1:8" hidden="1">
      <c r="A2351" t="s">
        <v>2820</v>
      </c>
      <c r="H2351" t="s">
        <v>3531</v>
      </c>
    </row>
    <row r="2352" spans="1:8" hidden="1">
      <c r="A2352" t="s">
        <v>2821</v>
      </c>
      <c r="H2352" t="s">
        <v>3532</v>
      </c>
    </row>
    <row r="2353" spans="1:8" hidden="1">
      <c r="A2353" t="s">
        <v>2822</v>
      </c>
      <c r="H2353" t="s">
        <v>3533</v>
      </c>
    </row>
    <row r="2354" spans="1:8" hidden="1">
      <c r="A2354" t="s">
        <v>2823</v>
      </c>
      <c r="H2354" t="s">
        <v>3534</v>
      </c>
    </row>
    <row r="2355" spans="1:8" hidden="1">
      <c r="A2355" t="s">
        <v>2824</v>
      </c>
      <c r="H2355" t="s">
        <v>3535</v>
      </c>
    </row>
    <row r="2356" spans="1:8" hidden="1">
      <c r="A2356" t="s">
        <v>2825</v>
      </c>
      <c r="H2356" t="s">
        <v>3536</v>
      </c>
    </row>
    <row r="2357" spans="1:8" hidden="1">
      <c r="A2357" t="s">
        <v>2826</v>
      </c>
      <c r="H2357" t="s">
        <v>3537</v>
      </c>
    </row>
    <row r="2358" spans="1:8" hidden="1">
      <c r="A2358" t="s">
        <v>2827</v>
      </c>
      <c r="H2358" t="s">
        <v>3538</v>
      </c>
    </row>
    <row r="2359" spans="1:8" hidden="1">
      <c r="A2359" t="s">
        <v>2828</v>
      </c>
      <c r="H2359" t="s">
        <v>3539</v>
      </c>
    </row>
    <row r="2360" spans="1:8" hidden="1">
      <c r="A2360" t="s">
        <v>5059</v>
      </c>
    </row>
    <row r="2361" spans="1:8" hidden="1">
      <c r="A2361" t="s">
        <v>2831</v>
      </c>
      <c r="H2361" t="s">
        <v>3542</v>
      </c>
    </row>
    <row r="2362" spans="1:8" hidden="1">
      <c r="A2362" s="1" t="s">
        <v>2832</v>
      </c>
      <c r="H2362" t="s">
        <v>3543</v>
      </c>
    </row>
    <row r="2363" spans="1:8" hidden="1">
      <c r="A2363" t="s">
        <v>2833</v>
      </c>
      <c r="H2363" t="s">
        <v>3543</v>
      </c>
    </row>
    <row r="2364" spans="1:8" hidden="1">
      <c r="A2364" s="1" t="s">
        <v>2834</v>
      </c>
      <c r="H2364" t="s">
        <v>3493</v>
      </c>
    </row>
    <row r="2365" spans="1:8" hidden="1">
      <c r="A2365" t="s">
        <v>2835</v>
      </c>
      <c r="H2365" t="s">
        <v>3493</v>
      </c>
    </row>
    <row r="2366" spans="1:8" hidden="1">
      <c r="A2366" s="2" t="s">
        <v>2836</v>
      </c>
      <c r="H2366" t="s">
        <v>3544</v>
      </c>
    </row>
    <row r="2367" spans="1:8" hidden="1">
      <c r="A2367" s="1" t="s">
        <v>2837</v>
      </c>
      <c r="H2367" t="s">
        <v>3544</v>
      </c>
    </row>
    <row r="2368" spans="1:8" hidden="1">
      <c r="A2368" t="s">
        <v>2838</v>
      </c>
      <c r="H2368" t="s">
        <v>3545</v>
      </c>
    </row>
    <row r="2369" spans="1:8" hidden="1">
      <c r="A2369" t="s">
        <v>2839</v>
      </c>
      <c r="H2369" t="s">
        <v>3546</v>
      </c>
    </row>
    <row r="2370" spans="1:8" hidden="1">
      <c r="A2370" t="s">
        <v>2840</v>
      </c>
      <c r="H2370" t="s">
        <v>3547</v>
      </c>
    </row>
    <row r="2371" spans="1:8" hidden="1">
      <c r="A2371" t="s">
        <v>2841</v>
      </c>
      <c r="H2371" t="s">
        <v>3015</v>
      </c>
    </row>
    <row r="2372" spans="1:8" hidden="1">
      <c r="A2372" s="2" t="s">
        <v>2842</v>
      </c>
      <c r="H2372" t="s">
        <v>3548</v>
      </c>
    </row>
    <row r="2373" spans="1:8" hidden="1">
      <c r="A2373" s="1" t="s">
        <v>2843</v>
      </c>
      <c r="H2373" t="s">
        <v>3548</v>
      </c>
    </row>
    <row r="2374" spans="1:8" hidden="1">
      <c r="A2374" t="s">
        <v>2844</v>
      </c>
      <c r="H2374" t="s">
        <v>3550</v>
      </c>
    </row>
    <row r="2375" spans="1:8" hidden="1">
      <c r="A2375" t="s">
        <v>2845</v>
      </c>
      <c r="H2375" t="s">
        <v>3551</v>
      </c>
    </row>
    <row r="2376" spans="1:8" hidden="1">
      <c r="A2376" t="s">
        <v>2846</v>
      </c>
      <c r="H2376" t="s">
        <v>3548</v>
      </c>
    </row>
    <row r="2377" spans="1:8">
      <c r="A2377" s="3" t="s">
        <v>2847</v>
      </c>
      <c r="H2377" t="s">
        <v>3552</v>
      </c>
    </row>
    <row r="2378" spans="1:8" hidden="1">
      <c r="A2378" s="2" t="s">
        <v>2848</v>
      </c>
      <c r="H2378" t="s">
        <v>3553</v>
      </c>
    </row>
    <row r="2379" spans="1:8" hidden="1">
      <c r="A2379" s="1" t="s">
        <v>2849</v>
      </c>
      <c r="H2379" t="s">
        <v>3553</v>
      </c>
    </row>
    <row r="2380" spans="1:8" hidden="1">
      <c r="A2380" t="s">
        <v>2850</v>
      </c>
      <c r="H2380" t="s">
        <v>3553</v>
      </c>
    </row>
    <row r="2381" spans="1:8" hidden="1">
      <c r="A2381" s="2" t="s">
        <v>2851</v>
      </c>
      <c r="H2381" t="s">
        <v>3554</v>
      </c>
    </row>
    <row r="2382" spans="1:8" hidden="1">
      <c r="A2382" s="1" t="s">
        <v>2852</v>
      </c>
      <c r="H2382" t="s">
        <v>3554</v>
      </c>
    </row>
    <row r="2383" spans="1:8" hidden="1">
      <c r="A2383" t="s">
        <v>2853</v>
      </c>
      <c r="H2383" t="s">
        <v>3554</v>
      </c>
    </row>
    <row r="2384" spans="1:8" hidden="1">
      <c r="A2384" s="2" t="s">
        <v>2854</v>
      </c>
      <c r="H2384" t="s">
        <v>3555</v>
      </c>
    </row>
    <row r="2385" spans="1:8" hidden="1">
      <c r="A2385" s="1" t="s">
        <v>2855</v>
      </c>
      <c r="H2385" t="s">
        <v>3555</v>
      </c>
    </row>
    <row r="2386" spans="1:8" hidden="1">
      <c r="A2386" t="s">
        <v>2856</v>
      </c>
      <c r="H2386" t="s">
        <v>3555</v>
      </c>
    </row>
    <row r="2387" spans="1:8">
      <c r="A2387" s="3" t="s">
        <v>2857</v>
      </c>
      <c r="H2387" t="s">
        <v>3556</v>
      </c>
    </row>
    <row r="2388" spans="1:8" hidden="1">
      <c r="A2388" s="2" t="s">
        <v>2858</v>
      </c>
      <c r="H2388" t="s">
        <v>3557</v>
      </c>
    </row>
    <row r="2389" spans="1:8" hidden="1">
      <c r="A2389" s="1" t="s">
        <v>2859</v>
      </c>
      <c r="H2389" t="s">
        <v>3557</v>
      </c>
    </row>
    <row r="2390" spans="1:8" hidden="1">
      <c r="A2390" t="s">
        <v>2860</v>
      </c>
      <c r="H2390" t="s">
        <v>3557</v>
      </c>
    </row>
    <row r="2391" spans="1:8" hidden="1">
      <c r="A2391" s="2" t="s">
        <v>2861</v>
      </c>
      <c r="H2391" t="s">
        <v>3558</v>
      </c>
    </row>
    <row r="2392" spans="1:8" hidden="1">
      <c r="A2392" s="1" t="s">
        <v>2862</v>
      </c>
      <c r="H2392" t="s">
        <v>3558</v>
      </c>
    </row>
    <row r="2393" spans="1:8" hidden="1">
      <c r="A2393" t="s">
        <v>2863</v>
      </c>
      <c r="H2393" t="s">
        <v>3558</v>
      </c>
    </row>
    <row r="2394" spans="1:8" hidden="1">
      <c r="A2394" s="2" t="s">
        <v>2864</v>
      </c>
      <c r="H2394" t="s">
        <v>3559</v>
      </c>
    </row>
    <row r="2395" spans="1:8" hidden="1">
      <c r="A2395" s="1" t="s">
        <v>2865</v>
      </c>
      <c r="H2395" t="s">
        <v>3559</v>
      </c>
    </row>
    <row r="2396" spans="1:8" hidden="1">
      <c r="A2396" t="s">
        <v>2866</v>
      </c>
      <c r="H2396" t="s">
        <v>3560</v>
      </c>
    </row>
    <row r="2397" spans="1:8" hidden="1">
      <c r="A2397" t="s">
        <v>2867</v>
      </c>
      <c r="H2397" t="s">
        <v>3561</v>
      </c>
    </row>
    <row r="2398" spans="1:8" hidden="1">
      <c r="A2398" t="s">
        <v>2868</v>
      </c>
      <c r="H2398" t="s">
        <v>3562</v>
      </c>
    </row>
    <row r="2399" spans="1:8">
      <c r="A2399" s="3" t="s">
        <v>2869</v>
      </c>
      <c r="H2399" t="s">
        <v>3563</v>
      </c>
    </row>
    <row r="2400" spans="1:8" hidden="1">
      <c r="A2400" s="2" t="s">
        <v>2870</v>
      </c>
      <c r="H2400" t="s">
        <v>3564</v>
      </c>
    </row>
    <row r="2401" spans="1:8" hidden="1">
      <c r="A2401" s="1" t="s">
        <v>2871</v>
      </c>
      <c r="H2401" t="s">
        <v>3564</v>
      </c>
    </row>
    <row r="2402" spans="1:8" hidden="1">
      <c r="A2402" t="s">
        <v>2872</v>
      </c>
      <c r="H2402" t="s">
        <v>3564</v>
      </c>
    </row>
    <row r="2403" spans="1:8" hidden="1">
      <c r="A2403" s="2" t="s">
        <v>2873</v>
      </c>
      <c r="H2403" t="s">
        <v>3565</v>
      </c>
    </row>
    <row r="2404" spans="1:8" hidden="1">
      <c r="A2404" s="1" t="s">
        <v>2874</v>
      </c>
      <c r="H2404" t="s">
        <v>3565</v>
      </c>
    </row>
    <row r="2405" spans="1:8" hidden="1">
      <c r="A2405" t="s">
        <v>2875</v>
      </c>
      <c r="H2405" t="s">
        <v>3565</v>
      </c>
    </row>
    <row r="2406" spans="1:8" hidden="1">
      <c r="A2406" s="2" t="s">
        <v>2876</v>
      </c>
      <c r="H2406" t="s">
        <v>3567</v>
      </c>
    </row>
    <row r="2407" spans="1:8" hidden="1">
      <c r="A2407" s="1" t="s">
        <v>2877</v>
      </c>
      <c r="H2407" t="s">
        <v>3567</v>
      </c>
    </row>
    <row r="2408" spans="1:8" hidden="1">
      <c r="A2408" t="s">
        <v>2878</v>
      </c>
      <c r="H2408" t="s">
        <v>3567</v>
      </c>
    </row>
    <row r="2409" spans="1:8" hidden="1">
      <c r="A2409" t="s">
        <v>1299</v>
      </c>
      <c r="H2409" t="s">
        <v>5666</v>
      </c>
    </row>
    <row r="2410" spans="1:8" hidden="1">
      <c r="A2410" t="s">
        <v>2465</v>
      </c>
      <c r="H2410" t="s">
        <v>3221</v>
      </c>
    </row>
    <row r="2411" spans="1:8" hidden="1">
      <c r="A2411" t="s">
        <v>2465</v>
      </c>
      <c r="H2411" t="s">
        <v>3221</v>
      </c>
    </row>
    <row r="2412" spans="1:8" hidden="1">
      <c r="A2412" t="s">
        <v>2465</v>
      </c>
      <c r="H2412" t="s">
        <v>3320</v>
      </c>
    </row>
    <row r="2413" spans="1:8" hidden="1">
      <c r="A2413" t="s">
        <v>2465</v>
      </c>
      <c r="H2413" t="s">
        <v>3321</v>
      </c>
    </row>
    <row r="2414" spans="1:8" hidden="1">
      <c r="A2414" t="s">
        <v>2465</v>
      </c>
      <c r="H2414" t="s">
        <v>3327</v>
      </c>
    </row>
    <row r="2415" spans="1:8" hidden="1">
      <c r="A2415" t="s">
        <v>2465</v>
      </c>
      <c r="H2415" t="s">
        <v>3329</v>
      </c>
    </row>
    <row r="2416" spans="1:8" hidden="1">
      <c r="A2416" t="s">
        <v>2465</v>
      </c>
      <c r="H2416" t="s">
        <v>3336</v>
      </c>
    </row>
    <row r="2417" spans="1:8" hidden="1">
      <c r="A2417" t="s">
        <v>2465</v>
      </c>
      <c r="H2417" t="s">
        <v>3340</v>
      </c>
    </row>
    <row r="2418" spans="1:8" hidden="1">
      <c r="A2418" t="s">
        <v>2465</v>
      </c>
      <c r="H2418" t="s">
        <v>3342</v>
      </c>
    </row>
    <row r="2419" spans="1:8" hidden="1">
      <c r="A2419" t="s">
        <v>1874</v>
      </c>
      <c r="H2419" t="s">
        <v>4546</v>
      </c>
    </row>
    <row r="2420" spans="1:8" hidden="1">
      <c r="A2420" t="s">
        <v>1874</v>
      </c>
      <c r="H2420" t="s">
        <v>4546</v>
      </c>
    </row>
    <row r="2421" spans="1:8" hidden="1">
      <c r="A2421" t="s">
        <v>1874</v>
      </c>
      <c r="H2421" t="s">
        <v>4546</v>
      </c>
    </row>
    <row r="2422" spans="1:8" hidden="1">
      <c r="A2422" t="s">
        <v>2322</v>
      </c>
      <c r="H2422" t="s">
        <v>3115</v>
      </c>
    </row>
    <row r="2423" spans="1:8" hidden="1">
      <c r="A2423" t="s">
        <v>2322</v>
      </c>
      <c r="H2423" t="s">
        <v>3132</v>
      </c>
    </row>
    <row r="2424" spans="1:8" hidden="1">
      <c r="A2424" t="s">
        <v>2322</v>
      </c>
      <c r="H2424" t="s">
        <v>3133</v>
      </c>
    </row>
    <row r="2425" spans="1:8" hidden="1">
      <c r="A2425" t="s">
        <v>2829</v>
      </c>
      <c r="H2425" t="s">
        <v>3540</v>
      </c>
    </row>
    <row r="2426" spans="1:8" hidden="1">
      <c r="A2426" t="s">
        <v>5001</v>
      </c>
    </row>
    <row r="2427" spans="1:8" hidden="1">
      <c r="A2427" t="s">
        <v>5001</v>
      </c>
    </row>
    <row r="2428" spans="1:8" hidden="1">
      <c r="A2428" t="s">
        <v>2104</v>
      </c>
      <c r="H2428" t="s">
        <v>4754</v>
      </c>
    </row>
    <row r="2429" spans="1:8" hidden="1">
      <c r="A2429" t="s">
        <v>2104</v>
      </c>
      <c r="H2429" t="s">
        <v>4755</v>
      </c>
    </row>
    <row r="2430" spans="1:8" hidden="1">
      <c r="A2430" t="s">
        <v>2105</v>
      </c>
      <c r="H2430" t="s">
        <v>4756</v>
      </c>
    </row>
    <row r="2431" spans="1:8" hidden="1">
      <c r="A2431" t="s">
        <v>1807</v>
      </c>
      <c r="H2431" t="s">
        <v>4850</v>
      </c>
    </row>
    <row r="2432" spans="1:8" hidden="1">
      <c r="A2432" t="s">
        <v>1807</v>
      </c>
      <c r="H2432" t="s">
        <v>4431</v>
      </c>
    </row>
    <row r="2433" spans="1:8" hidden="1">
      <c r="A2433" t="s">
        <v>1807</v>
      </c>
      <c r="H2433" t="s">
        <v>4433</v>
      </c>
    </row>
    <row r="2434" spans="1:8" hidden="1">
      <c r="A2434" t="s">
        <v>1807</v>
      </c>
      <c r="H2434" t="s">
        <v>4942</v>
      </c>
    </row>
    <row r="2435" spans="1:8" hidden="1">
      <c r="A2435" t="s">
        <v>2830</v>
      </c>
      <c r="H2435" t="s">
        <v>3541</v>
      </c>
    </row>
    <row r="2436" spans="1:8" hidden="1">
      <c r="A2436" t="s">
        <v>1829</v>
      </c>
      <c r="H2436" t="s">
        <v>4491</v>
      </c>
    </row>
    <row r="2437" spans="1:8" hidden="1">
      <c r="A2437" t="s">
        <v>1829</v>
      </c>
      <c r="H2437" t="s">
        <v>4492</v>
      </c>
    </row>
    <row r="2438" spans="1:8" hidden="1">
      <c r="A2438" t="s">
        <v>1829</v>
      </c>
      <c r="H2438" t="s">
        <v>4493</v>
      </c>
    </row>
    <row r="2439" spans="1:8" hidden="1">
      <c r="A2439" t="s">
        <v>1829</v>
      </c>
      <c r="H2439" t="s">
        <v>4494</v>
      </c>
    </row>
    <row r="2440" spans="1:8" hidden="1">
      <c r="A2440" t="s">
        <v>2031</v>
      </c>
      <c r="H2440" t="s">
        <v>4669</v>
      </c>
    </row>
    <row r="2441" spans="1:8" hidden="1">
      <c r="A2441" t="s">
        <v>5046</v>
      </c>
    </row>
    <row r="2442" spans="1:8" hidden="1">
      <c r="A2442" t="s">
        <v>5046</v>
      </c>
    </row>
    <row r="2443" spans="1:8" hidden="1">
      <c r="A2443" t="s">
        <v>3611</v>
      </c>
      <c r="H2443" t="s">
        <v>5089</v>
      </c>
    </row>
    <row r="2444" spans="1:8" hidden="1">
      <c r="A2444" t="s">
        <v>3611</v>
      </c>
      <c r="H2444" t="s">
        <v>5091</v>
      </c>
    </row>
    <row r="2445" spans="1:8" hidden="1">
      <c r="A2445" t="s">
        <v>3611</v>
      </c>
      <c r="H2445" t="s">
        <v>5093</v>
      </c>
    </row>
    <row r="2446" spans="1:8" hidden="1">
      <c r="A2446" t="s">
        <v>2120</v>
      </c>
      <c r="H2446" t="s">
        <v>2944</v>
      </c>
    </row>
    <row r="2447" spans="1:8" hidden="1">
      <c r="A2447" t="s">
        <v>2120</v>
      </c>
      <c r="H2447" t="s">
        <v>2944</v>
      </c>
    </row>
    <row r="2448" spans="1:8" hidden="1">
      <c r="A2448" t="s">
        <v>2120</v>
      </c>
      <c r="H2448" t="s">
        <v>2944</v>
      </c>
    </row>
    <row r="2449" spans="1:8" hidden="1">
      <c r="A2449" t="s">
        <v>4951</v>
      </c>
    </row>
    <row r="2450" spans="1:8" hidden="1">
      <c r="A2450" t="s">
        <v>3613</v>
      </c>
      <c r="H2450" t="s">
        <v>5092</v>
      </c>
    </row>
    <row r="2451" spans="1:8" hidden="1">
      <c r="A2451" t="s">
        <v>2032</v>
      </c>
      <c r="H2451" t="s">
        <v>4671</v>
      </c>
    </row>
    <row r="2452" spans="1:8" hidden="1">
      <c r="A2452" t="s">
        <v>2032</v>
      </c>
      <c r="H2452" t="s">
        <v>4672</v>
      </c>
    </row>
    <row r="2453" spans="1:8" hidden="1">
      <c r="A2453" t="s">
        <v>2032</v>
      </c>
      <c r="H2453" t="s">
        <v>4673</v>
      </c>
    </row>
    <row r="2454" spans="1:8" hidden="1">
      <c r="A2454" t="s">
        <v>2032</v>
      </c>
      <c r="H2454" t="s">
        <v>4674</v>
      </c>
    </row>
    <row r="2455" spans="1:8" hidden="1">
      <c r="A2455" t="s">
        <v>2032</v>
      </c>
      <c r="H2455" t="s">
        <v>4675</v>
      </c>
    </row>
    <row r="2456" spans="1:8" hidden="1">
      <c r="A2456" t="s">
        <v>2032</v>
      </c>
      <c r="H2456" t="s">
        <v>4676</v>
      </c>
    </row>
    <row r="2457" spans="1:8" hidden="1">
      <c r="A2457" t="s">
        <v>2032</v>
      </c>
      <c r="H2457" t="s">
        <v>4671</v>
      </c>
    </row>
    <row r="2458" spans="1:8" hidden="1">
      <c r="A2458" t="s">
        <v>2070</v>
      </c>
      <c r="H2458" t="s">
        <v>4704</v>
      </c>
    </row>
    <row r="2459" spans="1:8" hidden="1">
      <c r="A2459" t="s">
        <v>2070</v>
      </c>
      <c r="H2459" t="s">
        <v>4707</v>
      </c>
    </row>
    <row r="2460" spans="1:8" hidden="1">
      <c r="A2460" t="s">
        <v>2070</v>
      </c>
      <c r="H2460" t="s">
        <v>4709</v>
      </c>
    </row>
    <row r="2461" spans="1:8" hidden="1">
      <c r="A2461" t="s">
        <v>4801</v>
      </c>
    </row>
    <row r="2462" spans="1:8" hidden="1">
      <c r="A2462" t="s">
        <v>2098</v>
      </c>
      <c r="H2462" t="s">
        <v>4453</v>
      </c>
    </row>
    <row r="2463" spans="1:8" hidden="1">
      <c r="A2463" t="s">
        <v>3612</v>
      </c>
      <c r="H2463" t="s">
        <v>5090</v>
      </c>
    </row>
    <row r="2464" spans="1:8" hidden="1">
      <c r="A2464" t="s">
        <v>2114</v>
      </c>
      <c r="H2464" t="s">
        <v>2932</v>
      </c>
    </row>
    <row r="2465" spans="1:8" hidden="1">
      <c r="A2465" t="s">
        <v>2114</v>
      </c>
      <c r="H2465" t="s">
        <v>2933</v>
      </c>
    </row>
    <row r="2466" spans="1:8" hidden="1">
      <c r="A2466" t="s">
        <v>2114</v>
      </c>
      <c r="H2466" t="s">
        <v>2935</v>
      </c>
    </row>
    <row r="2467" spans="1:8" hidden="1">
      <c r="A2467" t="s">
        <v>2114</v>
      </c>
      <c r="H2467" t="s">
        <v>2935</v>
      </c>
    </row>
    <row r="2468" spans="1:8" hidden="1">
      <c r="A2468" t="s">
        <v>2114</v>
      </c>
      <c r="H2468" t="s">
        <v>2937</v>
      </c>
    </row>
    <row r="2469" spans="1:8" hidden="1">
      <c r="A2469" t="s">
        <v>2114</v>
      </c>
      <c r="H2469" t="s">
        <v>2940</v>
      </c>
    </row>
    <row r="2470" spans="1:8" hidden="1">
      <c r="A2470" t="s">
        <v>2114</v>
      </c>
      <c r="H2470" t="s">
        <v>2937</v>
      </c>
    </row>
    <row r="2471" spans="1:8" hidden="1">
      <c r="A2471" t="s">
        <v>2114</v>
      </c>
      <c r="H2471" t="s">
        <v>2933</v>
      </c>
    </row>
    <row r="2472" spans="1:8" hidden="1">
      <c r="A2472" t="s">
        <v>2114</v>
      </c>
      <c r="H2472" t="s">
        <v>2943</v>
      </c>
    </row>
    <row r="2473" spans="1:8" hidden="1">
      <c r="A2473" t="s">
        <v>2114</v>
      </c>
      <c r="H2473" t="s">
        <v>2943</v>
      </c>
    </row>
    <row r="2474" spans="1:8" hidden="1">
      <c r="A2474" t="s">
        <v>2114</v>
      </c>
      <c r="H2474" t="s">
        <v>2943</v>
      </c>
    </row>
    <row r="2475" spans="1:8" hidden="1">
      <c r="A2475" t="s">
        <v>2114</v>
      </c>
      <c r="H2475" t="s">
        <v>2943</v>
      </c>
    </row>
    <row r="2476" spans="1:8" hidden="1">
      <c r="A2476" t="s">
        <v>2114</v>
      </c>
      <c r="H2476" t="s">
        <v>2943</v>
      </c>
    </row>
    <row r="2477" spans="1:8" hidden="1">
      <c r="A2477" t="s">
        <v>2114</v>
      </c>
      <c r="H2477" t="s">
        <v>2945</v>
      </c>
    </row>
    <row r="2478" spans="1:8" hidden="1">
      <c r="A2478" t="s">
        <v>2114</v>
      </c>
      <c r="H2478" t="s">
        <v>2946</v>
      </c>
    </row>
    <row r="2479" spans="1:8" hidden="1">
      <c r="A2479" t="s">
        <v>2114</v>
      </c>
      <c r="H2479" t="s">
        <v>2946</v>
      </c>
    </row>
    <row r="2480" spans="1:8" hidden="1">
      <c r="A2480" t="s">
        <v>2114</v>
      </c>
      <c r="H2480" t="s">
        <v>2947</v>
      </c>
    </row>
    <row r="2481" spans="1:8" hidden="1">
      <c r="A2481" t="s">
        <v>2114</v>
      </c>
      <c r="H2481" t="s">
        <v>2947</v>
      </c>
    </row>
    <row r="2482" spans="1:8" hidden="1">
      <c r="A2482" t="s">
        <v>2114</v>
      </c>
      <c r="H2482" t="s">
        <v>2947</v>
      </c>
    </row>
    <row r="2483" spans="1:8" hidden="1">
      <c r="A2483" t="s">
        <v>2114</v>
      </c>
      <c r="H2483" t="s">
        <v>2945</v>
      </c>
    </row>
    <row r="2484" spans="1:8" hidden="1">
      <c r="A2484" t="s">
        <v>2114</v>
      </c>
      <c r="H2484" t="s">
        <v>2948</v>
      </c>
    </row>
    <row r="2485" spans="1:8" hidden="1">
      <c r="A2485" t="s">
        <v>2114</v>
      </c>
      <c r="H2485" t="s">
        <v>2948</v>
      </c>
    </row>
    <row r="2486" spans="1:8" hidden="1">
      <c r="A2486" t="s">
        <v>2114</v>
      </c>
      <c r="H2486" t="s">
        <v>2948</v>
      </c>
    </row>
    <row r="2487" spans="1:8" hidden="1">
      <c r="A2487" t="s">
        <v>2114</v>
      </c>
      <c r="H2487" t="s">
        <v>2948</v>
      </c>
    </row>
    <row r="2488" spans="1:8" hidden="1">
      <c r="A2488" t="s">
        <v>2114</v>
      </c>
      <c r="H2488" t="s">
        <v>2948</v>
      </c>
    </row>
    <row r="2489" spans="1:8" hidden="1">
      <c r="A2489" t="s">
        <v>1708</v>
      </c>
      <c r="H2489" t="s">
        <v>4344</v>
      </c>
    </row>
    <row r="2490" spans="1:8" hidden="1">
      <c r="A2490" t="s">
        <v>4793</v>
      </c>
    </row>
    <row r="2491" spans="1:8" hidden="1">
      <c r="A2491" t="s">
        <v>4793</v>
      </c>
    </row>
    <row r="2492" spans="1:8" hidden="1">
      <c r="A2492" t="s">
        <v>4793</v>
      </c>
    </row>
    <row r="2493" spans="1:8" hidden="1">
      <c r="A2493" t="s">
        <v>4793</v>
      </c>
    </row>
    <row r="2494" spans="1:8" hidden="1">
      <c r="A2494" t="s">
        <v>4793</v>
      </c>
    </row>
    <row r="2495" spans="1:8" hidden="1">
      <c r="A2495" t="s">
        <v>4793</v>
      </c>
    </row>
    <row r="2496" spans="1:8" hidden="1">
      <c r="A2496" t="s">
        <v>4793</v>
      </c>
    </row>
    <row r="2497" spans="1:1" hidden="1">
      <c r="A2497" t="s">
        <v>4793</v>
      </c>
    </row>
    <row r="2498" spans="1:1" hidden="1">
      <c r="A2498" t="s">
        <v>4793</v>
      </c>
    </row>
    <row r="2499" spans="1:1" hidden="1">
      <c r="A2499" t="s">
        <v>4793</v>
      </c>
    </row>
    <row r="2500" spans="1:1" hidden="1">
      <c r="A2500" t="s">
        <v>4793</v>
      </c>
    </row>
    <row r="2501" spans="1:1" hidden="1">
      <c r="A2501" t="s">
        <v>4793</v>
      </c>
    </row>
    <row r="2502" spans="1:1" hidden="1">
      <c r="A2502" t="s">
        <v>4793</v>
      </c>
    </row>
    <row r="2503" spans="1:1" hidden="1">
      <c r="A2503" t="s">
        <v>4793</v>
      </c>
    </row>
    <row r="2504" spans="1:1" hidden="1">
      <c r="A2504" t="s">
        <v>4793</v>
      </c>
    </row>
    <row r="2505" spans="1:1" hidden="1">
      <c r="A2505" t="s">
        <v>4793</v>
      </c>
    </row>
    <row r="2506" spans="1:1" hidden="1">
      <c r="A2506" t="s">
        <v>4793</v>
      </c>
    </row>
    <row r="2507" spans="1:1" hidden="1">
      <c r="A2507" t="s">
        <v>4793</v>
      </c>
    </row>
    <row r="2508" spans="1:1" hidden="1">
      <c r="A2508" t="s">
        <v>4793</v>
      </c>
    </row>
    <row r="2509" spans="1:1" hidden="1">
      <c r="A2509" t="s">
        <v>4793</v>
      </c>
    </row>
    <row r="2510" spans="1:1" hidden="1">
      <c r="A2510" t="s">
        <v>4793</v>
      </c>
    </row>
    <row r="2511" spans="1:1" hidden="1">
      <c r="A2511" t="s">
        <v>4793</v>
      </c>
    </row>
    <row r="2512" spans="1:1" hidden="1">
      <c r="A2512" t="s">
        <v>4793</v>
      </c>
    </row>
    <row r="2513" spans="1:1" hidden="1">
      <c r="A2513" t="s">
        <v>4793</v>
      </c>
    </row>
    <row r="2514" spans="1:1" hidden="1">
      <c r="A2514" t="s">
        <v>4793</v>
      </c>
    </row>
    <row r="2515" spans="1:1" hidden="1">
      <c r="A2515" t="s">
        <v>4793</v>
      </c>
    </row>
    <row r="2516" spans="1:1" hidden="1">
      <c r="A2516" t="s">
        <v>4793</v>
      </c>
    </row>
    <row r="2517" spans="1:1" hidden="1">
      <c r="A2517" t="s">
        <v>4793</v>
      </c>
    </row>
    <row r="2518" spans="1:1" hidden="1">
      <c r="A2518" t="s">
        <v>4793</v>
      </c>
    </row>
    <row r="2519" spans="1:1" hidden="1">
      <c r="A2519" t="s">
        <v>4793</v>
      </c>
    </row>
    <row r="2520" spans="1:1" hidden="1">
      <c r="A2520" t="s">
        <v>4793</v>
      </c>
    </row>
    <row r="2521" spans="1:1" hidden="1">
      <c r="A2521" t="s">
        <v>4793</v>
      </c>
    </row>
    <row r="2522" spans="1:1" hidden="1">
      <c r="A2522" t="s">
        <v>4793</v>
      </c>
    </row>
    <row r="2523" spans="1:1" hidden="1">
      <c r="A2523" t="s">
        <v>4793</v>
      </c>
    </row>
    <row r="2524" spans="1:1" hidden="1">
      <c r="A2524" t="s">
        <v>4793</v>
      </c>
    </row>
    <row r="2525" spans="1:1" hidden="1">
      <c r="A2525" t="s">
        <v>4793</v>
      </c>
    </row>
    <row r="2526" spans="1:1" hidden="1">
      <c r="A2526" t="s">
        <v>4793</v>
      </c>
    </row>
    <row r="2527" spans="1:1" hidden="1">
      <c r="A2527" t="s">
        <v>4793</v>
      </c>
    </row>
    <row r="2528" spans="1:1" hidden="1">
      <c r="A2528" t="s">
        <v>4793</v>
      </c>
    </row>
    <row r="2529" spans="1:1" hidden="1">
      <c r="A2529" t="s">
        <v>4793</v>
      </c>
    </row>
    <row r="2530" spans="1:1" hidden="1">
      <c r="A2530" t="s">
        <v>4793</v>
      </c>
    </row>
    <row r="2531" spans="1:1" hidden="1">
      <c r="A2531" t="s">
        <v>4793</v>
      </c>
    </row>
    <row r="2532" spans="1:1" hidden="1">
      <c r="A2532" t="s">
        <v>4793</v>
      </c>
    </row>
    <row r="2533" spans="1:1" hidden="1">
      <c r="A2533" t="s">
        <v>4793</v>
      </c>
    </row>
    <row r="2534" spans="1:1" hidden="1">
      <c r="A2534" t="s">
        <v>4793</v>
      </c>
    </row>
    <row r="2535" spans="1:1" hidden="1">
      <c r="A2535" t="s">
        <v>4793</v>
      </c>
    </row>
    <row r="2536" spans="1:1" hidden="1">
      <c r="A2536" t="s">
        <v>4793</v>
      </c>
    </row>
    <row r="2537" spans="1:1" hidden="1">
      <c r="A2537" t="s">
        <v>4793</v>
      </c>
    </row>
    <row r="2538" spans="1:1" hidden="1">
      <c r="A2538" t="s">
        <v>4793</v>
      </c>
    </row>
    <row r="2539" spans="1:1" hidden="1">
      <c r="A2539" t="s">
        <v>4793</v>
      </c>
    </row>
    <row r="2540" spans="1:1" hidden="1">
      <c r="A2540" t="s">
        <v>4793</v>
      </c>
    </row>
    <row r="2541" spans="1:1" hidden="1">
      <c r="A2541" t="s">
        <v>4793</v>
      </c>
    </row>
    <row r="2542" spans="1:1" hidden="1">
      <c r="A2542" t="s">
        <v>4793</v>
      </c>
    </row>
    <row r="2543" spans="1:1" hidden="1">
      <c r="A2543" t="s">
        <v>4793</v>
      </c>
    </row>
    <row r="2544" spans="1:1" hidden="1">
      <c r="A2544" t="s">
        <v>4793</v>
      </c>
    </row>
    <row r="2545" spans="1:1" hidden="1">
      <c r="A2545" t="s">
        <v>4793</v>
      </c>
    </row>
    <row r="2546" spans="1:1" hidden="1">
      <c r="A2546" t="s">
        <v>4793</v>
      </c>
    </row>
    <row r="2547" spans="1:1" hidden="1">
      <c r="A2547" t="s">
        <v>4793</v>
      </c>
    </row>
    <row r="2548" spans="1:1" hidden="1">
      <c r="A2548" t="s">
        <v>4793</v>
      </c>
    </row>
    <row r="2549" spans="1:1" hidden="1">
      <c r="A2549" t="s">
        <v>4793</v>
      </c>
    </row>
    <row r="2550" spans="1:1" hidden="1">
      <c r="A2550" t="s">
        <v>4793</v>
      </c>
    </row>
    <row r="2551" spans="1:1" hidden="1">
      <c r="A2551" t="s">
        <v>4793</v>
      </c>
    </row>
    <row r="2552" spans="1:1" hidden="1">
      <c r="A2552" t="s">
        <v>4793</v>
      </c>
    </row>
    <row r="2553" spans="1:1" hidden="1">
      <c r="A2553" t="s">
        <v>4793</v>
      </c>
    </row>
    <row r="2554" spans="1:1" hidden="1">
      <c r="A2554" t="s">
        <v>4793</v>
      </c>
    </row>
    <row r="2555" spans="1:1" hidden="1">
      <c r="A2555" t="s">
        <v>4793</v>
      </c>
    </row>
    <row r="2556" spans="1:1" hidden="1">
      <c r="A2556" t="s">
        <v>4793</v>
      </c>
    </row>
    <row r="2557" spans="1:1" hidden="1">
      <c r="A2557" t="s">
        <v>4793</v>
      </c>
    </row>
    <row r="2558" spans="1:1" hidden="1">
      <c r="A2558" t="s">
        <v>4793</v>
      </c>
    </row>
    <row r="2559" spans="1:1" hidden="1">
      <c r="A2559" t="s">
        <v>4793</v>
      </c>
    </row>
    <row r="2560" spans="1:1" hidden="1">
      <c r="A2560" t="s">
        <v>4793</v>
      </c>
    </row>
    <row r="2561" spans="1:1" hidden="1">
      <c r="A2561" t="s">
        <v>4793</v>
      </c>
    </row>
    <row r="2562" spans="1:1" hidden="1">
      <c r="A2562" t="s">
        <v>4793</v>
      </c>
    </row>
    <row r="2563" spans="1:1" hidden="1">
      <c r="A2563" t="s">
        <v>4793</v>
      </c>
    </row>
    <row r="2564" spans="1:1" hidden="1">
      <c r="A2564" t="s">
        <v>4793</v>
      </c>
    </row>
    <row r="2565" spans="1:1" hidden="1">
      <c r="A2565" t="s">
        <v>4793</v>
      </c>
    </row>
    <row r="2566" spans="1:1" hidden="1">
      <c r="A2566" t="s">
        <v>4793</v>
      </c>
    </row>
    <row r="2567" spans="1:1" hidden="1">
      <c r="A2567" t="s">
        <v>4793</v>
      </c>
    </row>
    <row r="2568" spans="1:1" hidden="1">
      <c r="A2568" t="s">
        <v>4791</v>
      </c>
    </row>
    <row r="2569" spans="1:1" hidden="1">
      <c r="A2569" t="s">
        <v>4791</v>
      </c>
    </row>
    <row r="2570" spans="1:1" hidden="1">
      <c r="A2570" t="s">
        <v>4791</v>
      </c>
    </row>
    <row r="2571" spans="1:1" hidden="1">
      <c r="A2571" t="s">
        <v>4791</v>
      </c>
    </row>
    <row r="2572" spans="1:1" hidden="1">
      <c r="A2572" t="s">
        <v>4791</v>
      </c>
    </row>
    <row r="2573" spans="1:1" hidden="1">
      <c r="A2573" t="s">
        <v>4791</v>
      </c>
    </row>
    <row r="2574" spans="1:1" hidden="1">
      <c r="A2574" t="s">
        <v>4791</v>
      </c>
    </row>
    <row r="2575" spans="1:1" hidden="1">
      <c r="A2575" t="s">
        <v>4791</v>
      </c>
    </row>
    <row r="2576" spans="1:1" hidden="1">
      <c r="A2576" t="s">
        <v>4791</v>
      </c>
    </row>
    <row r="2577" spans="1:1" hidden="1">
      <c r="A2577" t="s">
        <v>4791</v>
      </c>
    </row>
    <row r="2578" spans="1:1" hidden="1">
      <c r="A2578" t="s">
        <v>4791</v>
      </c>
    </row>
    <row r="2579" spans="1:1" hidden="1">
      <c r="A2579" t="s">
        <v>4791</v>
      </c>
    </row>
    <row r="2580" spans="1:1" hidden="1">
      <c r="A2580" t="s">
        <v>4791</v>
      </c>
    </row>
    <row r="2581" spans="1:1" hidden="1">
      <c r="A2581" t="s">
        <v>4791</v>
      </c>
    </row>
    <row r="2582" spans="1:1" hidden="1">
      <c r="A2582" t="s">
        <v>4791</v>
      </c>
    </row>
    <row r="2583" spans="1:1" hidden="1">
      <c r="A2583" t="s">
        <v>4791</v>
      </c>
    </row>
    <row r="2584" spans="1:1" hidden="1">
      <c r="A2584" t="s">
        <v>4791</v>
      </c>
    </row>
    <row r="2585" spans="1:1" hidden="1">
      <c r="A2585" t="s">
        <v>4791</v>
      </c>
    </row>
    <row r="2586" spans="1:1" hidden="1">
      <c r="A2586" t="s">
        <v>4791</v>
      </c>
    </row>
    <row r="2587" spans="1:1" hidden="1">
      <c r="A2587" t="s">
        <v>4791</v>
      </c>
    </row>
    <row r="2588" spans="1:1" hidden="1">
      <c r="A2588" t="s">
        <v>4791</v>
      </c>
    </row>
    <row r="2589" spans="1:1" hidden="1">
      <c r="A2589" t="s">
        <v>4791</v>
      </c>
    </row>
    <row r="2590" spans="1:1" hidden="1">
      <c r="A2590" t="s">
        <v>4791</v>
      </c>
    </row>
    <row r="2591" spans="1:1" hidden="1">
      <c r="A2591" t="s">
        <v>4791</v>
      </c>
    </row>
    <row r="2592" spans="1:1" hidden="1">
      <c r="A2592" t="s">
        <v>4791</v>
      </c>
    </row>
    <row r="2593" spans="1:1" hidden="1">
      <c r="A2593" t="s">
        <v>4791</v>
      </c>
    </row>
    <row r="2594" spans="1:1" hidden="1">
      <c r="A2594" t="s">
        <v>4791</v>
      </c>
    </row>
    <row r="2595" spans="1:1" hidden="1">
      <c r="A2595" t="s">
        <v>4791</v>
      </c>
    </row>
    <row r="2596" spans="1:1" hidden="1">
      <c r="A2596" t="s">
        <v>4791</v>
      </c>
    </row>
    <row r="2597" spans="1:1" hidden="1">
      <c r="A2597" t="s">
        <v>4791</v>
      </c>
    </row>
    <row r="2598" spans="1:1" hidden="1">
      <c r="A2598" t="s">
        <v>4791</v>
      </c>
    </row>
    <row r="2599" spans="1:1" hidden="1">
      <c r="A2599" t="s">
        <v>4791</v>
      </c>
    </row>
    <row r="2600" spans="1:1" hidden="1">
      <c r="A2600" t="s">
        <v>4791</v>
      </c>
    </row>
    <row r="2601" spans="1:1" hidden="1">
      <c r="A2601" t="s">
        <v>4791</v>
      </c>
    </row>
    <row r="2602" spans="1:1" hidden="1">
      <c r="A2602" t="s">
        <v>4791</v>
      </c>
    </row>
    <row r="2603" spans="1:1" hidden="1">
      <c r="A2603" t="s">
        <v>4791</v>
      </c>
    </row>
    <row r="2604" spans="1:1" hidden="1">
      <c r="A2604" t="s">
        <v>4791</v>
      </c>
    </row>
    <row r="2605" spans="1:1" hidden="1">
      <c r="A2605" t="s">
        <v>4791</v>
      </c>
    </row>
    <row r="2606" spans="1:1" hidden="1">
      <c r="A2606" t="s">
        <v>4791</v>
      </c>
    </row>
    <row r="2607" spans="1:1" hidden="1">
      <c r="A2607" t="s">
        <v>4791</v>
      </c>
    </row>
    <row r="2608" spans="1:1" hidden="1">
      <c r="A2608" t="s">
        <v>4791</v>
      </c>
    </row>
    <row r="2609" spans="1:1" hidden="1">
      <c r="A2609" t="s">
        <v>4791</v>
      </c>
    </row>
    <row r="2610" spans="1:1" hidden="1">
      <c r="A2610" t="s">
        <v>4791</v>
      </c>
    </row>
    <row r="2611" spans="1:1" hidden="1">
      <c r="A2611" t="s">
        <v>4791</v>
      </c>
    </row>
    <row r="2612" spans="1:1" hidden="1">
      <c r="A2612" t="s">
        <v>4791</v>
      </c>
    </row>
    <row r="2613" spans="1:1" hidden="1">
      <c r="A2613" t="s">
        <v>4791</v>
      </c>
    </row>
    <row r="2614" spans="1:1" hidden="1">
      <c r="A2614" t="s">
        <v>4791</v>
      </c>
    </row>
    <row r="2615" spans="1:1" hidden="1">
      <c r="A2615" t="s">
        <v>4791</v>
      </c>
    </row>
    <row r="2616" spans="1:1" hidden="1">
      <c r="A2616" t="s">
        <v>4791</v>
      </c>
    </row>
    <row r="2617" spans="1:1" hidden="1">
      <c r="A2617" t="s">
        <v>4791</v>
      </c>
    </row>
    <row r="2618" spans="1:1" hidden="1">
      <c r="A2618" t="s">
        <v>4791</v>
      </c>
    </row>
    <row r="2619" spans="1:1" hidden="1">
      <c r="A2619" t="s">
        <v>4791</v>
      </c>
    </row>
    <row r="2620" spans="1:1" hidden="1">
      <c r="A2620" t="s">
        <v>4791</v>
      </c>
    </row>
    <row r="2621" spans="1:1" hidden="1">
      <c r="A2621" t="s">
        <v>4791</v>
      </c>
    </row>
    <row r="2622" spans="1:1" hidden="1">
      <c r="A2622" t="s">
        <v>4791</v>
      </c>
    </row>
    <row r="2623" spans="1:1" hidden="1">
      <c r="A2623" t="s">
        <v>4791</v>
      </c>
    </row>
    <row r="2624" spans="1:1" hidden="1">
      <c r="A2624" t="s">
        <v>4791</v>
      </c>
    </row>
    <row r="2625" spans="1:1" hidden="1">
      <c r="A2625" t="s">
        <v>4791</v>
      </c>
    </row>
    <row r="2626" spans="1:1" hidden="1">
      <c r="A2626" t="s">
        <v>4791</v>
      </c>
    </row>
    <row r="2627" spans="1:1" hidden="1">
      <c r="A2627" t="s">
        <v>4791</v>
      </c>
    </row>
    <row r="2628" spans="1:1" hidden="1">
      <c r="A2628" t="s">
        <v>4791</v>
      </c>
    </row>
    <row r="2629" spans="1:1" hidden="1">
      <c r="A2629" t="s">
        <v>4791</v>
      </c>
    </row>
    <row r="2630" spans="1:1" hidden="1">
      <c r="A2630" t="s">
        <v>4791</v>
      </c>
    </row>
    <row r="2631" spans="1:1" hidden="1">
      <c r="A2631" t="s">
        <v>4791</v>
      </c>
    </row>
    <row r="2632" spans="1:1" hidden="1">
      <c r="A2632" t="s">
        <v>4791</v>
      </c>
    </row>
    <row r="2633" spans="1:1" hidden="1">
      <c r="A2633" t="s">
        <v>4791</v>
      </c>
    </row>
    <row r="2634" spans="1:1" hidden="1">
      <c r="A2634" t="s">
        <v>4791</v>
      </c>
    </row>
    <row r="2635" spans="1:1" hidden="1">
      <c r="A2635" t="s">
        <v>4791</v>
      </c>
    </row>
    <row r="2636" spans="1:1" hidden="1">
      <c r="A2636" t="s">
        <v>4791</v>
      </c>
    </row>
    <row r="2637" spans="1:1" hidden="1">
      <c r="A2637" t="s">
        <v>4791</v>
      </c>
    </row>
    <row r="2638" spans="1:1" hidden="1">
      <c r="A2638" t="s">
        <v>4791</v>
      </c>
    </row>
    <row r="2639" spans="1:1" hidden="1">
      <c r="A2639" t="s">
        <v>4791</v>
      </c>
    </row>
    <row r="2640" spans="1:1" hidden="1">
      <c r="A2640" t="s">
        <v>4791</v>
      </c>
    </row>
    <row r="2641" spans="1:1" hidden="1">
      <c r="A2641" t="s">
        <v>4791</v>
      </c>
    </row>
    <row r="2642" spans="1:1" hidden="1">
      <c r="A2642" t="s">
        <v>4791</v>
      </c>
    </row>
    <row r="2643" spans="1:1" hidden="1">
      <c r="A2643" t="s">
        <v>4791</v>
      </c>
    </row>
    <row r="2644" spans="1:1" hidden="1">
      <c r="A2644" t="s">
        <v>4791</v>
      </c>
    </row>
    <row r="2645" spans="1:1" hidden="1">
      <c r="A2645" t="s">
        <v>4791</v>
      </c>
    </row>
    <row r="2646" spans="1:1" hidden="1">
      <c r="A2646" t="s">
        <v>4791</v>
      </c>
    </row>
    <row r="2647" spans="1:1" hidden="1">
      <c r="A2647" t="s">
        <v>4791</v>
      </c>
    </row>
    <row r="2648" spans="1:1" hidden="1">
      <c r="A2648" t="s">
        <v>4791</v>
      </c>
    </row>
    <row r="2649" spans="1:1" hidden="1">
      <c r="A2649" t="s">
        <v>4791</v>
      </c>
    </row>
    <row r="2650" spans="1:1" hidden="1">
      <c r="A2650" t="s">
        <v>4791</v>
      </c>
    </row>
    <row r="2651" spans="1:1" hidden="1">
      <c r="A2651" t="s">
        <v>4791</v>
      </c>
    </row>
    <row r="2652" spans="1:1" hidden="1">
      <c r="A2652" t="s">
        <v>4791</v>
      </c>
    </row>
    <row r="2653" spans="1:1" hidden="1">
      <c r="A2653" t="s">
        <v>4791</v>
      </c>
    </row>
    <row r="2654" spans="1:1" hidden="1">
      <c r="A2654" t="s">
        <v>4791</v>
      </c>
    </row>
    <row r="2655" spans="1:1" hidden="1">
      <c r="A2655" t="s">
        <v>4791</v>
      </c>
    </row>
    <row r="2656" spans="1:1" hidden="1">
      <c r="A2656" t="s">
        <v>4791</v>
      </c>
    </row>
    <row r="2657" spans="1:1" hidden="1">
      <c r="A2657" t="s">
        <v>4791</v>
      </c>
    </row>
    <row r="2658" spans="1:1" hidden="1">
      <c r="A2658" t="s">
        <v>4791</v>
      </c>
    </row>
    <row r="2659" spans="1:1" hidden="1">
      <c r="A2659" t="s">
        <v>4791</v>
      </c>
    </row>
    <row r="2660" spans="1:1" hidden="1">
      <c r="A2660" t="s">
        <v>4791</v>
      </c>
    </row>
    <row r="2661" spans="1:1" hidden="1">
      <c r="A2661" t="s">
        <v>4791</v>
      </c>
    </row>
    <row r="2662" spans="1:1" hidden="1">
      <c r="A2662" t="s">
        <v>4791</v>
      </c>
    </row>
    <row r="2663" spans="1:1" hidden="1">
      <c r="A2663" t="s">
        <v>4791</v>
      </c>
    </row>
    <row r="2664" spans="1:1" hidden="1">
      <c r="A2664" t="s">
        <v>4791</v>
      </c>
    </row>
    <row r="2665" spans="1:1" hidden="1">
      <c r="A2665" t="s">
        <v>4791</v>
      </c>
    </row>
    <row r="2666" spans="1:1" hidden="1">
      <c r="A2666" t="s">
        <v>4791</v>
      </c>
    </row>
    <row r="2667" spans="1:1" hidden="1">
      <c r="A2667" t="s">
        <v>4791</v>
      </c>
    </row>
    <row r="2668" spans="1:1" hidden="1">
      <c r="A2668" t="s">
        <v>4791</v>
      </c>
    </row>
    <row r="2669" spans="1:1" hidden="1">
      <c r="A2669" t="s">
        <v>4791</v>
      </c>
    </row>
    <row r="2670" spans="1:1" hidden="1">
      <c r="A2670" t="s">
        <v>4791</v>
      </c>
    </row>
    <row r="2671" spans="1:1" hidden="1">
      <c r="A2671" t="s">
        <v>4791</v>
      </c>
    </row>
    <row r="2672" spans="1:1" hidden="1">
      <c r="A2672" t="s">
        <v>4791</v>
      </c>
    </row>
    <row r="2673" spans="1:1" hidden="1">
      <c r="A2673" t="s">
        <v>4791</v>
      </c>
    </row>
    <row r="2674" spans="1:1" hidden="1">
      <c r="A2674" t="s">
        <v>4791</v>
      </c>
    </row>
    <row r="2675" spans="1:1" hidden="1">
      <c r="A2675" t="s">
        <v>4791</v>
      </c>
    </row>
    <row r="2676" spans="1:1" hidden="1">
      <c r="A2676" t="s">
        <v>4791</v>
      </c>
    </row>
    <row r="2677" spans="1:1" hidden="1">
      <c r="A2677" t="s">
        <v>4791</v>
      </c>
    </row>
    <row r="2678" spans="1:1" hidden="1">
      <c r="A2678" t="s">
        <v>4791</v>
      </c>
    </row>
    <row r="2679" spans="1:1" hidden="1">
      <c r="A2679" t="s">
        <v>4791</v>
      </c>
    </row>
    <row r="2680" spans="1:1" hidden="1">
      <c r="A2680" t="s">
        <v>4791</v>
      </c>
    </row>
    <row r="2681" spans="1:1" hidden="1">
      <c r="A2681" t="s">
        <v>4791</v>
      </c>
    </row>
    <row r="2682" spans="1:1" hidden="1">
      <c r="A2682" t="s">
        <v>4791</v>
      </c>
    </row>
    <row r="2683" spans="1:1" hidden="1">
      <c r="A2683" t="s">
        <v>4791</v>
      </c>
    </row>
    <row r="2684" spans="1:1" hidden="1">
      <c r="A2684" t="s">
        <v>4791</v>
      </c>
    </row>
    <row r="2685" spans="1:1" hidden="1">
      <c r="A2685" t="s">
        <v>4791</v>
      </c>
    </row>
    <row r="2686" spans="1:1" hidden="1">
      <c r="A2686" t="s">
        <v>4791</v>
      </c>
    </row>
    <row r="2687" spans="1:1" hidden="1">
      <c r="A2687" t="s">
        <v>4791</v>
      </c>
    </row>
    <row r="2688" spans="1:1" hidden="1">
      <c r="A2688" t="s">
        <v>4791</v>
      </c>
    </row>
    <row r="2689" spans="1:1" hidden="1">
      <c r="A2689" t="s">
        <v>4791</v>
      </c>
    </row>
    <row r="2690" spans="1:1" hidden="1">
      <c r="A2690" t="s">
        <v>4791</v>
      </c>
    </row>
    <row r="2691" spans="1:1" hidden="1">
      <c r="A2691" t="s">
        <v>4791</v>
      </c>
    </row>
    <row r="2692" spans="1:1" hidden="1">
      <c r="A2692" t="s">
        <v>4791</v>
      </c>
    </row>
    <row r="2693" spans="1:1" hidden="1">
      <c r="A2693" t="s">
        <v>4791</v>
      </c>
    </row>
    <row r="2694" spans="1:1" hidden="1">
      <c r="A2694" t="s">
        <v>4791</v>
      </c>
    </row>
    <row r="2695" spans="1:1" hidden="1">
      <c r="A2695" t="s">
        <v>4791</v>
      </c>
    </row>
    <row r="2696" spans="1:1" hidden="1">
      <c r="A2696" t="s">
        <v>4791</v>
      </c>
    </row>
    <row r="2697" spans="1:1" hidden="1">
      <c r="A2697" t="s">
        <v>4791</v>
      </c>
    </row>
    <row r="2698" spans="1:1" hidden="1">
      <c r="A2698" t="s">
        <v>4791</v>
      </c>
    </row>
    <row r="2699" spans="1:1" hidden="1">
      <c r="A2699" t="s">
        <v>4791</v>
      </c>
    </row>
    <row r="2700" spans="1:1" hidden="1">
      <c r="A2700" t="s">
        <v>4791</v>
      </c>
    </row>
    <row r="2701" spans="1:1" hidden="1">
      <c r="A2701" t="s">
        <v>4791</v>
      </c>
    </row>
    <row r="2702" spans="1:1" hidden="1">
      <c r="A2702" t="s">
        <v>4791</v>
      </c>
    </row>
    <row r="2703" spans="1:1" hidden="1">
      <c r="A2703" t="s">
        <v>4791</v>
      </c>
    </row>
    <row r="2704" spans="1:1" hidden="1">
      <c r="A2704" t="s">
        <v>4791</v>
      </c>
    </row>
    <row r="2705" spans="1:1" hidden="1">
      <c r="A2705" t="s">
        <v>4791</v>
      </c>
    </row>
    <row r="2706" spans="1:1" hidden="1">
      <c r="A2706" t="s">
        <v>4791</v>
      </c>
    </row>
    <row r="2707" spans="1:1" hidden="1">
      <c r="A2707" t="s">
        <v>4791</v>
      </c>
    </row>
    <row r="2708" spans="1:1" hidden="1">
      <c r="A2708" t="s">
        <v>4791</v>
      </c>
    </row>
    <row r="2709" spans="1:1" hidden="1">
      <c r="A2709" t="s">
        <v>4791</v>
      </c>
    </row>
    <row r="2710" spans="1:1" hidden="1">
      <c r="A2710" t="s">
        <v>4791</v>
      </c>
    </row>
    <row r="2711" spans="1:1" hidden="1">
      <c r="A2711" t="s">
        <v>4791</v>
      </c>
    </row>
    <row r="2712" spans="1:1" hidden="1">
      <c r="A2712" t="s">
        <v>4791</v>
      </c>
    </row>
    <row r="2713" spans="1:1" hidden="1">
      <c r="A2713" t="s">
        <v>4791</v>
      </c>
    </row>
    <row r="2714" spans="1:1" hidden="1">
      <c r="A2714" t="s">
        <v>4791</v>
      </c>
    </row>
    <row r="2715" spans="1:1" hidden="1">
      <c r="A2715" t="s">
        <v>4791</v>
      </c>
    </row>
    <row r="2716" spans="1:1" hidden="1">
      <c r="A2716" t="s">
        <v>4791</v>
      </c>
    </row>
    <row r="2717" spans="1:1" hidden="1">
      <c r="A2717" t="s">
        <v>4791</v>
      </c>
    </row>
    <row r="2718" spans="1:1" hidden="1">
      <c r="A2718" t="s">
        <v>4791</v>
      </c>
    </row>
    <row r="2719" spans="1:1" hidden="1">
      <c r="A2719" t="s">
        <v>4791</v>
      </c>
    </row>
    <row r="2720" spans="1:1" hidden="1">
      <c r="A2720" t="s">
        <v>4791</v>
      </c>
    </row>
    <row r="2721" spans="1:8" hidden="1">
      <c r="A2721" t="s">
        <v>4791</v>
      </c>
    </row>
    <row r="2722" spans="1:8" hidden="1">
      <c r="A2722" t="s">
        <v>4791</v>
      </c>
    </row>
    <row r="2723" spans="1:8" hidden="1">
      <c r="A2723" t="s">
        <v>4791</v>
      </c>
    </row>
    <row r="2724" spans="1:8" hidden="1">
      <c r="A2724" t="s">
        <v>1826</v>
      </c>
      <c r="H2724" t="s">
        <v>4478</v>
      </c>
    </row>
    <row r="2725" spans="1:8" hidden="1">
      <c r="A2725" t="s">
        <v>1826</v>
      </c>
      <c r="H2725" t="s">
        <v>4480</v>
      </c>
    </row>
    <row r="2726" spans="1:8" hidden="1">
      <c r="A2726" t="s">
        <v>1826</v>
      </c>
      <c r="H2726" t="s">
        <v>4481</v>
      </c>
    </row>
    <row r="2727" spans="1:8" hidden="1">
      <c r="A2727" t="s">
        <v>1826</v>
      </c>
      <c r="H2727" t="s">
        <v>4482</v>
      </c>
    </row>
    <row r="2728" spans="1:8" hidden="1">
      <c r="A2728" t="s">
        <v>1826</v>
      </c>
      <c r="H2728" t="s">
        <v>4484</v>
      </c>
    </row>
    <row r="2729" spans="1:8" hidden="1">
      <c r="A2729" t="s">
        <v>1826</v>
      </c>
      <c r="H2729" t="s">
        <v>4485</v>
      </c>
    </row>
    <row r="2730" spans="1:8" hidden="1">
      <c r="A2730" t="s">
        <v>1826</v>
      </c>
      <c r="H2730" t="s">
        <v>4486</v>
      </c>
    </row>
    <row r="2731" spans="1:8" hidden="1">
      <c r="A2731" t="s">
        <v>1826</v>
      </c>
      <c r="H2731" t="s">
        <v>4487</v>
      </c>
    </row>
    <row r="2732" spans="1:8" hidden="1">
      <c r="A2732" t="s">
        <v>1826</v>
      </c>
      <c r="H2732" t="s">
        <v>4668</v>
      </c>
    </row>
    <row r="2733" spans="1:8" hidden="1">
      <c r="A2733" t="s">
        <v>1826</v>
      </c>
      <c r="H2733" t="s">
        <v>4670</v>
      </c>
    </row>
    <row r="2734" spans="1:8" hidden="1">
      <c r="A2734" t="s">
        <v>1826</v>
      </c>
      <c r="H2734" t="s">
        <v>4670</v>
      </c>
    </row>
    <row r="2735" spans="1:8" hidden="1">
      <c r="A2735" t="s">
        <v>1826</v>
      </c>
      <c r="H2735" t="s">
        <v>4670</v>
      </c>
    </row>
    <row r="2736" spans="1:8" hidden="1">
      <c r="A2736" t="s">
        <v>1826</v>
      </c>
      <c r="H2736" t="s">
        <v>4670</v>
      </c>
    </row>
    <row r="2737" spans="1:8" hidden="1">
      <c r="A2737" t="s">
        <v>1826</v>
      </c>
      <c r="H2737" t="s">
        <v>4670</v>
      </c>
    </row>
    <row r="2738" spans="1:8" hidden="1">
      <c r="A2738" t="s">
        <v>1826</v>
      </c>
      <c r="H2738" t="s">
        <v>4670</v>
      </c>
    </row>
    <row r="2739" spans="1:8" hidden="1">
      <c r="A2739" t="s">
        <v>1826</v>
      </c>
      <c r="H2739" t="s">
        <v>4670</v>
      </c>
    </row>
    <row r="2740" spans="1:8" hidden="1">
      <c r="A2740" t="s">
        <v>1826</v>
      </c>
      <c r="H2740" t="s">
        <v>4670</v>
      </c>
    </row>
    <row r="2741" spans="1:8" hidden="1">
      <c r="A2741" t="s">
        <v>1826</v>
      </c>
      <c r="H2741" t="s">
        <v>4670</v>
      </c>
    </row>
    <row r="2742" spans="1:8" hidden="1">
      <c r="A2742" t="s">
        <v>1826</v>
      </c>
      <c r="H2742" t="s">
        <v>4670</v>
      </c>
    </row>
    <row r="2743" spans="1:8" hidden="1">
      <c r="A2743" t="s">
        <v>1826</v>
      </c>
      <c r="H2743" t="s">
        <v>4670</v>
      </c>
    </row>
    <row r="2744" spans="1:8" hidden="1">
      <c r="A2744" t="s">
        <v>1826</v>
      </c>
      <c r="H2744" t="s">
        <v>4670</v>
      </c>
    </row>
    <row r="2745" spans="1:8" hidden="1">
      <c r="A2745" t="s">
        <v>1826</v>
      </c>
      <c r="H2745" t="s">
        <v>4678</v>
      </c>
    </row>
    <row r="2746" spans="1:8" hidden="1">
      <c r="A2746" t="s">
        <v>1826</v>
      </c>
      <c r="H2746" t="s">
        <v>4679</v>
      </c>
    </row>
    <row r="2747" spans="1:8" hidden="1">
      <c r="A2747" t="s">
        <v>1826</v>
      </c>
      <c r="H2747" t="s">
        <v>4679</v>
      </c>
    </row>
    <row r="2748" spans="1:8" hidden="1">
      <c r="A2748" t="s">
        <v>1826</v>
      </c>
      <c r="H2748" t="s">
        <v>4679</v>
      </c>
    </row>
    <row r="2749" spans="1:8" hidden="1">
      <c r="A2749" t="s">
        <v>1826</v>
      </c>
      <c r="H2749" t="s">
        <v>4679</v>
      </c>
    </row>
    <row r="2750" spans="1:8" hidden="1">
      <c r="A2750" t="s">
        <v>1826</v>
      </c>
      <c r="H2750" t="s">
        <v>4679</v>
      </c>
    </row>
    <row r="2751" spans="1:8" hidden="1">
      <c r="A2751" t="s">
        <v>1826</v>
      </c>
      <c r="H2751" t="s">
        <v>4685</v>
      </c>
    </row>
    <row r="2752" spans="1:8" hidden="1">
      <c r="A2752" t="s">
        <v>1826</v>
      </c>
      <c r="H2752" t="s">
        <v>4679</v>
      </c>
    </row>
    <row r="2753" spans="1:8" hidden="1">
      <c r="A2753" t="s">
        <v>1826</v>
      </c>
      <c r="H2753" t="s">
        <v>4679</v>
      </c>
    </row>
    <row r="2754" spans="1:8" hidden="1">
      <c r="A2754" t="s">
        <v>1826</v>
      </c>
      <c r="H2754" t="s">
        <v>4679</v>
      </c>
    </row>
    <row r="2755" spans="1:8" hidden="1">
      <c r="A2755" t="s">
        <v>1826</v>
      </c>
      <c r="H2755" t="s">
        <v>4679</v>
      </c>
    </row>
    <row r="2756" spans="1:8" hidden="1">
      <c r="A2756" t="s">
        <v>1826</v>
      </c>
      <c r="H2756" t="s">
        <v>4679</v>
      </c>
    </row>
    <row r="2757" spans="1:8" hidden="1">
      <c r="A2757" t="s">
        <v>2119</v>
      </c>
      <c r="H2757" t="s">
        <v>2941</v>
      </c>
    </row>
    <row r="2758" spans="1:8" hidden="1">
      <c r="A2758" t="s">
        <v>2119</v>
      </c>
      <c r="H2758" t="s">
        <v>2941</v>
      </c>
    </row>
    <row r="2759" spans="1:8" hidden="1">
      <c r="A2759" t="s">
        <v>2119</v>
      </c>
      <c r="H2759" t="s">
        <v>2941</v>
      </c>
    </row>
    <row r="2760" spans="1:8" hidden="1">
      <c r="A2760" t="s">
        <v>2119</v>
      </c>
      <c r="H2760" t="s">
        <v>2941</v>
      </c>
    </row>
    <row r="2761" spans="1:8" hidden="1">
      <c r="A2761" t="s">
        <v>4819</v>
      </c>
    </row>
    <row r="2762" spans="1:8" hidden="1">
      <c r="A2762" t="s">
        <v>4899</v>
      </c>
    </row>
    <row r="2763" spans="1:8" hidden="1">
      <c r="A2763" t="s">
        <v>4899</v>
      </c>
    </row>
    <row r="2764" spans="1:8" hidden="1">
      <c r="A2764" t="s">
        <v>1820</v>
      </c>
      <c r="H2764" t="s">
        <v>4469</v>
      </c>
    </row>
    <row r="2765" spans="1:8" hidden="1">
      <c r="A2765" t="s">
        <v>1820</v>
      </c>
      <c r="H2765" t="s">
        <v>4850</v>
      </c>
    </row>
    <row r="2766" spans="1:8" hidden="1">
      <c r="A2766" t="s">
        <v>1824</v>
      </c>
      <c r="H2766" t="s">
        <v>4446</v>
      </c>
    </row>
    <row r="2767" spans="1:8" hidden="1">
      <c r="A2767" t="s">
        <v>1823</v>
      </c>
      <c r="H2767" t="s">
        <v>4444</v>
      </c>
    </row>
    <row r="2768" spans="1:8" hidden="1">
      <c r="A2768" t="s">
        <v>1822</v>
      </c>
      <c r="H2768" t="s">
        <v>4473</v>
      </c>
    </row>
    <row r="2769" spans="1:8" hidden="1">
      <c r="A2769" t="s">
        <v>1821</v>
      </c>
      <c r="H2769" t="s">
        <v>4470</v>
      </c>
    </row>
    <row r="2770" spans="1:8" hidden="1">
      <c r="A2770" t="s">
        <v>1821</v>
      </c>
      <c r="H2770" t="s">
        <v>4471</v>
      </c>
    </row>
    <row r="2771" spans="1:8" hidden="1">
      <c r="A2771" t="s">
        <v>1821</v>
      </c>
      <c r="H2771" t="s">
        <v>4472</v>
      </c>
    </row>
    <row r="2772" spans="1:8" hidden="1">
      <c r="A2772" t="s">
        <v>1821</v>
      </c>
      <c r="H2772" t="s">
        <v>4475</v>
      </c>
    </row>
    <row r="2773" spans="1:8" hidden="1">
      <c r="A2773" t="s">
        <v>1294</v>
      </c>
      <c r="H2773" t="s">
        <v>5662</v>
      </c>
    </row>
    <row r="2774" spans="1:8" hidden="1">
      <c r="A2774" t="s">
        <v>2250</v>
      </c>
      <c r="H2774" t="s">
        <v>3044</v>
      </c>
    </row>
    <row r="2775" spans="1:8" hidden="1">
      <c r="A2775" t="s">
        <v>2250</v>
      </c>
      <c r="H2775" t="s">
        <v>3045</v>
      </c>
    </row>
    <row r="2776" spans="1:8" hidden="1">
      <c r="A2776" t="s">
        <v>4812</v>
      </c>
    </row>
    <row r="2777" spans="1:8" hidden="1">
      <c r="A2777" t="s">
        <v>4810</v>
      </c>
    </row>
    <row r="2778" spans="1:8" hidden="1">
      <c r="A2778" t="s">
        <v>1616</v>
      </c>
      <c r="H2778" t="s">
        <v>4249</v>
      </c>
    </row>
    <row r="2779" spans="1:8" hidden="1">
      <c r="A2779" t="s">
        <v>3856</v>
      </c>
      <c r="H2779" t="s">
        <v>5318</v>
      </c>
    </row>
    <row r="2780" spans="1:8" hidden="1">
      <c r="A2780" t="s">
        <v>3856</v>
      </c>
      <c r="H2780" t="s">
        <v>5319</v>
      </c>
    </row>
    <row r="2781" spans="1:8" hidden="1">
      <c r="A2781" t="s">
        <v>3856</v>
      </c>
      <c r="H2781" t="s">
        <v>5318</v>
      </c>
    </row>
    <row r="2782" spans="1:8" hidden="1">
      <c r="A2782" t="s">
        <v>3856</v>
      </c>
      <c r="H2782" t="s">
        <v>5319</v>
      </c>
    </row>
    <row r="2783" spans="1:8" hidden="1">
      <c r="A2783" t="s">
        <v>1068</v>
      </c>
      <c r="H2783" t="s">
        <v>5441</v>
      </c>
    </row>
    <row r="2784" spans="1:8" hidden="1">
      <c r="A2784" t="s">
        <v>4974</v>
      </c>
    </row>
    <row r="2785" spans="1:8" hidden="1">
      <c r="A2785" t="s">
        <v>1754</v>
      </c>
      <c r="H2785" t="s">
        <v>4391</v>
      </c>
    </row>
    <row r="2786" spans="1:8" hidden="1">
      <c r="A2786" t="s">
        <v>1754</v>
      </c>
      <c r="H2786" t="s">
        <v>4394</v>
      </c>
    </row>
    <row r="2787" spans="1:8" hidden="1">
      <c r="A2787" t="s">
        <v>1754</v>
      </c>
      <c r="H2787" t="s">
        <v>4396</v>
      </c>
    </row>
    <row r="2788" spans="1:8" hidden="1">
      <c r="A2788" t="s">
        <v>1754</v>
      </c>
      <c r="H2788" t="s">
        <v>4411</v>
      </c>
    </row>
    <row r="2789" spans="1:8" hidden="1">
      <c r="A2789" t="s">
        <v>4931</v>
      </c>
    </row>
    <row r="2790" spans="1:8" hidden="1">
      <c r="A2790" t="s">
        <v>2034</v>
      </c>
      <c r="H2790" t="s">
        <v>4680</v>
      </c>
    </row>
    <row r="2791" spans="1:8" hidden="1">
      <c r="A2791" t="s">
        <v>2034</v>
      </c>
      <c r="H2791" t="s">
        <v>4681</v>
      </c>
    </row>
    <row r="2792" spans="1:8" hidden="1">
      <c r="A2792" t="s">
        <v>2034</v>
      </c>
      <c r="H2792" t="s">
        <v>4682</v>
      </c>
    </row>
    <row r="2793" spans="1:8" hidden="1">
      <c r="A2793" t="s">
        <v>2034</v>
      </c>
      <c r="H2793" t="s">
        <v>4683</v>
      </c>
    </row>
    <row r="2794" spans="1:8" hidden="1">
      <c r="A2794" t="s">
        <v>2034</v>
      </c>
      <c r="H2794" t="s">
        <v>4684</v>
      </c>
    </row>
    <row r="2795" spans="1:8" hidden="1">
      <c r="A2795" t="s">
        <v>2035</v>
      </c>
      <c r="H2795" t="s">
        <v>4680</v>
      </c>
    </row>
    <row r="2796" spans="1:8" hidden="1">
      <c r="A2796" t="s">
        <v>2035</v>
      </c>
      <c r="H2796" t="s">
        <v>4681</v>
      </c>
    </row>
    <row r="2797" spans="1:8" hidden="1">
      <c r="A2797" t="s">
        <v>2035</v>
      </c>
      <c r="H2797" t="s">
        <v>4682</v>
      </c>
    </row>
    <row r="2798" spans="1:8" hidden="1">
      <c r="A2798" t="s">
        <v>2035</v>
      </c>
      <c r="H2798" t="s">
        <v>4683</v>
      </c>
    </row>
    <row r="2799" spans="1:8" hidden="1">
      <c r="A2799" t="s">
        <v>2035</v>
      </c>
      <c r="H2799" t="s">
        <v>4684</v>
      </c>
    </row>
    <row r="2800" spans="1:8" hidden="1">
      <c r="A2800" t="s">
        <v>2100</v>
      </c>
      <c r="H2800" t="s">
        <v>4741</v>
      </c>
    </row>
    <row r="2801" spans="1:8" hidden="1">
      <c r="A2801" t="s">
        <v>2100</v>
      </c>
      <c r="H2801" t="s">
        <v>4742</v>
      </c>
    </row>
    <row r="2802" spans="1:8" hidden="1">
      <c r="A2802" t="s">
        <v>2100</v>
      </c>
      <c r="H2802" t="s">
        <v>4743</v>
      </c>
    </row>
    <row r="2803" spans="1:8" hidden="1">
      <c r="A2803" t="s">
        <v>2100</v>
      </c>
      <c r="H2803" t="s">
        <v>4744</v>
      </c>
    </row>
    <row r="2804" spans="1:8" hidden="1">
      <c r="A2804" t="s">
        <v>2100</v>
      </c>
      <c r="H2804" t="s">
        <v>4745</v>
      </c>
    </row>
    <row r="2805" spans="1:8" hidden="1">
      <c r="A2805" t="s">
        <v>2100</v>
      </c>
      <c r="H2805" t="s">
        <v>4746</v>
      </c>
    </row>
    <row r="2806" spans="1:8" hidden="1">
      <c r="A2806" t="s">
        <v>2100</v>
      </c>
      <c r="H2806" t="s">
        <v>4748</v>
      </c>
    </row>
    <row r="2807" spans="1:8" hidden="1">
      <c r="A2807" t="s">
        <v>2100</v>
      </c>
      <c r="H2807" t="s">
        <v>4748</v>
      </c>
    </row>
    <row r="2808" spans="1:8" hidden="1">
      <c r="A2808" t="s">
        <v>2100</v>
      </c>
      <c r="H2808" t="s">
        <v>4751</v>
      </c>
    </row>
    <row r="2809" spans="1:8" hidden="1">
      <c r="A2809" t="s">
        <v>3819</v>
      </c>
      <c r="H2809" t="s">
        <v>5277</v>
      </c>
    </row>
    <row r="2810" spans="1:8" hidden="1">
      <c r="A2810" t="s">
        <v>3819</v>
      </c>
      <c r="H2810" t="s">
        <v>5294</v>
      </c>
    </row>
    <row r="2811" spans="1:8" hidden="1">
      <c r="A2811" t="s">
        <v>3819</v>
      </c>
      <c r="H2811" t="s">
        <v>5294</v>
      </c>
    </row>
    <row r="2812" spans="1:8" hidden="1">
      <c r="A2812" t="s">
        <v>1828</v>
      </c>
      <c r="H2812" t="s">
        <v>4489</v>
      </c>
    </row>
    <row r="2813" spans="1:8" hidden="1">
      <c r="A2813" t="s">
        <v>1615</v>
      </c>
      <c r="H2813" t="s">
        <v>4248</v>
      </c>
    </row>
    <row r="2814" spans="1:8" hidden="1">
      <c r="A2814" t="s">
        <v>1615</v>
      </c>
      <c r="H2814" t="s">
        <v>4257</v>
      </c>
    </row>
    <row r="2815" spans="1:8" hidden="1">
      <c r="A2815" t="s">
        <v>1615</v>
      </c>
      <c r="H2815" t="s">
        <v>4257</v>
      </c>
    </row>
    <row r="2816" spans="1:8" hidden="1">
      <c r="A2816" t="s">
        <v>1615</v>
      </c>
      <c r="H2816" t="s">
        <v>4257</v>
      </c>
    </row>
    <row r="2817" spans="1:8" hidden="1">
      <c r="A2817" t="s">
        <v>2076</v>
      </c>
      <c r="H2817" t="s">
        <v>4713</v>
      </c>
    </row>
    <row r="2818" spans="1:8" hidden="1">
      <c r="A2818" t="s">
        <v>2076</v>
      </c>
      <c r="H2818" t="s">
        <v>4714</v>
      </c>
    </row>
    <row r="2819" spans="1:8" hidden="1">
      <c r="A2819" t="s">
        <v>2076</v>
      </c>
      <c r="H2819" t="s">
        <v>4715</v>
      </c>
    </row>
    <row r="2820" spans="1:8" hidden="1">
      <c r="A2820" t="s">
        <v>2076</v>
      </c>
      <c r="H2820" t="s">
        <v>4716</v>
      </c>
    </row>
    <row r="2821" spans="1:8" hidden="1">
      <c r="A2821" t="s">
        <v>2076</v>
      </c>
      <c r="H2821" t="s">
        <v>4717</v>
      </c>
    </row>
    <row r="2822" spans="1:8" hidden="1">
      <c r="A2822" t="s">
        <v>4984</v>
      </c>
    </row>
    <row r="2823" spans="1:8" hidden="1">
      <c r="A2823" t="s">
        <v>1856</v>
      </c>
      <c r="H2823" t="s">
        <v>4523</v>
      </c>
    </row>
    <row r="2824" spans="1:8" hidden="1">
      <c r="A2824" t="s">
        <v>1856</v>
      </c>
      <c r="H2824" t="s">
        <v>4525</v>
      </c>
    </row>
    <row r="2825" spans="1:8" hidden="1">
      <c r="A2825" t="s">
        <v>1856</v>
      </c>
      <c r="H2825" t="s">
        <v>4527</v>
      </c>
    </row>
    <row r="2826" spans="1:8" hidden="1">
      <c r="A2826" t="s">
        <v>1856</v>
      </c>
      <c r="H2826" t="s">
        <v>4528</v>
      </c>
    </row>
    <row r="2827" spans="1:8" hidden="1">
      <c r="A2827" t="s">
        <v>1856</v>
      </c>
      <c r="H2827" t="s">
        <v>4530</v>
      </c>
    </row>
    <row r="2828" spans="1:8" hidden="1">
      <c r="A2828" t="s">
        <v>1856</v>
      </c>
      <c r="H2828" t="s">
        <v>4530</v>
      </c>
    </row>
    <row r="2829" spans="1:8" hidden="1">
      <c r="A2829" t="s">
        <v>1856</v>
      </c>
      <c r="H2829" t="s">
        <v>4532</v>
      </c>
    </row>
    <row r="2830" spans="1:8" hidden="1">
      <c r="A2830" t="s">
        <v>1856</v>
      </c>
      <c r="H2830" t="s">
        <v>4532</v>
      </c>
    </row>
    <row r="2831" spans="1:8" hidden="1">
      <c r="A2831" t="s">
        <v>2075</v>
      </c>
      <c r="H2831" t="s">
        <v>4711</v>
      </c>
    </row>
    <row r="2832" spans="1:8" hidden="1">
      <c r="A2832" t="s">
        <v>2075</v>
      </c>
      <c r="H2832" t="s">
        <v>4712</v>
      </c>
    </row>
    <row r="2833" spans="1:8" hidden="1">
      <c r="A2833" t="s">
        <v>2075</v>
      </c>
      <c r="H2833" t="s">
        <v>4712</v>
      </c>
    </row>
    <row r="2834" spans="1:8" hidden="1">
      <c r="A2834" t="s">
        <v>2075</v>
      </c>
      <c r="H2834" t="s">
        <v>4712</v>
      </c>
    </row>
    <row r="2835" spans="1:8" hidden="1">
      <c r="A2835" t="s">
        <v>2075</v>
      </c>
      <c r="H2835" t="s">
        <v>4712</v>
      </c>
    </row>
    <row r="2836" spans="1:8" hidden="1">
      <c r="A2836" t="s">
        <v>2075</v>
      </c>
      <c r="H2836" t="s">
        <v>4712</v>
      </c>
    </row>
    <row r="2837" spans="1:8" hidden="1">
      <c r="A2837" t="s">
        <v>2075</v>
      </c>
      <c r="H2837" t="s">
        <v>4740</v>
      </c>
    </row>
    <row r="2838" spans="1:8" hidden="1">
      <c r="A2838" t="s">
        <v>2075</v>
      </c>
      <c r="H2838" t="s">
        <v>4740</v>
      </c>
    </row>
    <row r="2839" spans="1:8" hidden="1">
      <c r="A2839" t="s">
        <v>2075</v>
      </c>
      <c r="H2839" t="s">
        <v>4740</v>
      </c>
    </row>
    <row r="2840" spans="1:8" hidden="1">
      <c r="A2840" t="s">
        <v>2075</v>
      </c>
      <c r="H2840" t="s">
        <v>4740</v>
      </c>
    </row>
    <row r="2841" spans="1:8" hidden="1">
      <c r="A2841" t="s">
        <v>2075</v>
      </c>
      <c r="H2841" t="s">
        <v>4740</v>
      </c>
    </row>
    <row r="2842" spans="1:8" hidden="1">
      <c r="A2842" t="s">
        <v>2075</v>
      </c>
      <c r="H2842" t="s">
        <v>4740</v>
      </c>
    </row>
    <row r="2843" spans="1:8" hidden="1">
      <c r="A2843" t="s">
        <v>2075</v>
      </c>
      <c r="H2843" t="s">
        <v>4740</v>
      </c>
    </row>
    <row r="2844" spans="1:8" hidden="1">
      <c r="A2844" t="s">
        <v>2075</v>
      </c>
      <c r="H2844" t="s">
        <v>4740</v>
      </c>
    </row>
    <row r="2845" spans="1:8" hidden="1">
      <c r="A2845" t="s">
        <v>2075</v>
      </c>
      <c r="H2845" t="s">
        <v>4740</v>
      </c>
    </row>
    <row r="2846" spans="1:8" hidden="1">
      <c r="A2846" t="s">
        <v>2075</v>
      </c>
      <c r="H2846" t="s">
        <v>4752</v>
      </c>
    </row>
    <row r="2847" spans="1:8" hidden="1">
      <c r="A2847" t="s">
        <v>2075</v>
      </c>
      <c r="H2847" t="s">
        <v>4752</v>
      </c>
    </row>
    <row r="2848" spans="1:8" hidden="1">
      <c r="A2848" t="s">
        <v>2075</v>
      </c>
      <c r="H2848" t="s">
        <v>4752</v>
      </c>
    </row>
    <row r="2849" spans="1:8" hidden="1">
      <c r="A2849" t="s">
        <v>2075</v>
      </c>
      <c r="H2849" t="s">
        <v>4752</v>
      </c>
    </row>
    <row r="2850" spans="1:8" hidden="1">
      <c r="A2850" t="s">
        <v>2075</v>
      </c>
      <c r="H2850" t="s">
        <v>4752</v>
      </c>
    </row>
    <row r="2851" spans="1:8" hidden="1">
      <c r="A2851" t="s">
        <v>2075</v>
      </c>
      <c r="H2851" t="s">
        <v>4758</v>
      </c>
    </row>
    <row r="2852" spans="1:8" hidden="1">
      <c r="A2852" t="s">
        <v>2075</v>
      </c>
      <c r="H2852" t="s">
        <v>4760</v>
      </c>
    </row>
    <row r="2853" spans="1:8" hidden="1">
      <c r="A2853" t="s">
        <v>2075</v>
      </c>
      <c r="H2853" t="s">
        <v>4763</v>
      </c>
    </row>
    <row r="2854" spans="1:8" hidden="1">
      <c r="A2854" t="s">
        <v>2075</v>
      </c>
      <c r="H2854" t="s">
        <v>4763</v>
      </c>
    </row>
    <row r="2855" spans="1:8" hidden="1">
      <c r="A2855" t="s">
        <v>2071</v>
      </c>
      <c r="H2855" t="s">
        <v>4705</v>
      </c>
    </row>
    <row r="2856" spans="1:8" hidden="1">
      <c r="A2856" t="s">
        <v>4789</v>
      </c>
    </row>
    <row r="2857" spans="1:8" hidden="1">
      <c r="A2857" t="s">
        <v>4789</v>
      </c>
    </row>
    <row r="2858" spans="1:8" hidden="1">
      <c r="A2858" t="s">
        <v>4789</v>
      </c>
    </row>
    <row r="2859" spans="1:8" hidden="1">
      <c r="A2859" t="s">
        <v>4789</v>
      </c>
    </row>
    <row r="2860" spans="1:8" hidden="1">
      <c r="A2860" t="s">
        <v>4789</v>
      </c>
    </row>
    <row r="2861" spans="1:8" hidden="1">
      <c r="A2861" t="s">
        <v>4789</v>
      </c>
    </row>
    <row r="2862" spans="1:8" hidden="1">
      <c r="A2862" t="s">
        <v>4789</v>
      </c>
    </row>
    <row r="2863" spans="1:8" hidden="1">
      <c r="A2863" t="s">
        <v>4789</v>
      </c>
    </row>
    <row r="2864" spans="1:8" hidden="1">
      <c r="A2864" t="s">
        <v>4789</v>
      </c>
    </row>
    <row r="2865" spans="1:1" hidden="1">
      <c r="A2865" t="s">
        <v>4789</v>
      </c>
    </row>
    <row r="2866" spans="1:1" hidden="1">
      <c r="A2866" t="s">
        <v>4789</v>
      </c>
    </row>
    <row r="2867" spans="1:1" hidden="1">
      <c r="A2867" t="s">
        <v>4789</v>
      </c>
    </row>
    <row r="2868" spans="1:1" hidden="1">
      <c r="A2868" t="s">
        <v>4789</v>
      </c>
    </row>
    <row r="2869" spans="1:1" hidden="1">
      <c r="A2869" t="s">
        <v>4789</v>
      </c>
    </row>
    <row r="2870" spans="1:1" hidden="1">
      <c r="A2870" t="s">
        <v>4789</v>
      </c>
    </row>
    <row r="2871" spans="1:1" hidden="1">
      <c r="A2871" t="s">
        <v>4789</v>
      </c>
    </row>
    <row r="2872" spans="1:1" hidden="1">
      <c r="A2872" t="s">
        <v>4789</v>
      </c>
    </row>
    <row r="2873" spans="1:1" hidden="1">
      <c r="A2873" t="s">
        <v>4789</v>
      </c>
    </row>
    <row r="2874" spans="1:1" hidden="1">
      <c r="A2874" t="s">
        <v>4789</v>
      </c>
    </row>
    <row r="2875" spans="1:1" hidden="1">
      <c r="A2875" t="s">
        <v>4789</v>
      </c>
    </row>
    <row r="2876" spans="1:1" hidden="1">
      <c r="A2876" t="s">
        <v>4789</v>
      </c>
    </row>
    <row r="2877" spans="1:1" hidden="1">
      <c r="A2877" t="s">
        <v>4789</v>
      </c>
    </row>
    <row r="2878" spans="1:1" hidden="1">
      <c r="A2878" t="s">
        <v>4789</v>
      </c>
    </row>
    <row r="2879" spans="1:1" hidden="1">
      <c r="A2879" t="s">
        <v>4789</v>
      </c>
    </row>
    <row r="2880" spans="1:1" hidden="1">
      <c r="A2880" t="s">
        <v>4789</v>
      </c>
    </row>
    <row r="2881" spans="1:1" hidden="1">
      <c r="A2881" t="s">
        <v>4789</v>
      </c>
    </row>
    <row r="2882" spans="1:1" hidden="1">
      <c r="A2882" t="s">
        <v>4789</v>
      </c>
    </row>
    <row r="2883" spans="1:1" hidden="1">
      <c r="A2883" t="s">
        <v>4789</v>
      </c>
    </row>
    <row r="2884" spans="1:1" hidden="1">
      <c r="A2884" t="s">
        <v>4789</v>
      </c>
    </row>
    <row r="2885" spans="1:1" hidden="1">
      <c r="A2885" t="s">
        <v>4789</v>
      </c>
    </row>
    <row r="2886" spans="1:1" hidden="1">
      <c r="A2886" t="s">
        <v>4789</v>
      </c>
    </row>
    <row r="2887" spans="1:1" hidden="1">
      <c r="A2887" t="s">
        <v>4789</v>
      </c>
    </row>
    <row r="2888" spans="1:1" hidden="1">
      <c r="A2888" t="s">
        <v>4789</v>
      </c>
    </row>
    <row r="2889" spans="1:1" hidden="1">
      <c r="A2889" t="s">
        <v>4789</v>
      </c>
    </row>
    <row r="2890" spans="1:1" hidden="1">
      <c r="A2890" t="s">
        <v>4789</v>
      </c>
    </row>
    <row r="2891" spans="1:1" hidden="1">
      <c r="A2891" t="s">
        <v>4789</v>
      </c>
    </row>
    <row r="2892" spans="1:1" hidden="1">
      <c r="A2892" t="s">
        <v>4789</v>
      </c>
    </row>
    <row r="2893" spans="1:1" hidden="1">
      <c r="A2893" t="s">
        <v>4789</v>
      </c>
    </row>
    <row r="2894" spans="1:1" hidden="1">
      <c r="A2894" t="s">
        <v>4789</v>
      </c>
    </row>
    <row r="2895" spans="1:1" hidden="1">
      <c r="A2895" t="s">
        <v>4789</v>
      </c>
    </row>
    <row r="2896" spans="1:1" hidden="1">
      <c r="A2896" t="s">
        <v>4789</v>
      </c>
    </row>
    <row r="2897" spans="1:1" hidden="1">
      <c r="A2897" t="s">
        <v>4789</v>
      </c>
    </row>
    <row r="2898" spans="1:1" hidden="1">
      <c r="A2898" t="s">
        <v>4789</v>
      </c>
    </row>
    <row r="2899" spans="1:1" hidden="1">
      <c r="A2899" t="s">
        <v>4789</v>
      </c>
    </row>
    <row r="2900" spans="1:1" hidden="1">
      <c r="A2900" t="s">
        <v>4789</v>
      </c>
    </row>
    <row r="2901" spans="1:1" hidden="1">
      <c r="A2901" t="s">
        <v>4789</v>
      </c>
    </row>
    <row r="2902" spans="1:1" hidden="1">
      <c r="A2902" t="s">
        <v>4789</v>
      </c>
    </row>
    <row r="2903" spans="1:1" hidden="1">
      <c r="A2903" t="s">
        <v>4789</v>
      </c>
    </row>
    <row r="2904" spans="1:1" hidden="1">
      <c r="A2904" t="s">
        <v>4789</v>
      </c>
    </row>
    <row r="2905" spans="1:1" hidden="1">
      <c r="A2905" t="s">
        <v>4789</v>
      </c>
    </row>
    <row r="2906" spans="1:1" hidden="1">
      <c r="A2906" t="s">
        <v>4789</v>
      </c>
    </row>
    <row r="2907" spans="1:1" hidden="1">
      <c r="A2907" t="s">
        <v>4789</v>
      </c>
    </row>
    <row r="2908" spans="1:1" hidden="1">
      <c r="A2908" t="s">
        <v>4789</v>
      </c>
    </row>
    <row r="2909" spans="1:1" hidden="1">
      <c r="A2909" t="s">
        <v>4789</v>
      </c>
    </row>
    <row r="2910" spans="1:1" hidden="1">
      <c r="A2910" t="s">
        <v>4789</v>
      </c>
    </row>
    <row r="2911" spans="1:1" hidden="1">
      <c r="A2911" t="s">
        <v>4789</v>
      </c>
    </row>
    <row r="2912" spans="1:1" hidden="1">
      <c r="A2912" t="s">
        <v>4789</v>
      </c>
    </row>
    <row r="2913" spans="1:1" hidden="1">
      <c r="A2913" t="s">
        <v>4789</v>
      </c>
    </row>
    <row r="2914" spans="1:1" hidden="1">
      <c r="A2914" t="s">
        <v>4789</v>
      </c>
    </row>
    <row r="2915" spans="1:1" hidden="1">
      <c r="A2915" t="s">
        <v>4789</v>
      </c>
    </row>
    <row r="2916" spans="1:1" hidden="1">
      <c r="A2916" t="s">
        <v>4789</v>
      </c>
    </row>
    <row r="2917" spans="1:1" hidden="1">
      <c r="A2917" t="s">
        <v>4789</v>
      </c>
    </row>
    <row r="2918" spans="1:1" hidden="1">
      <c r="A2918" t="s">
        <v>4789</v>
      </c>
    </row>
    <row r="2919" spans="1:1" hidden="1">
      <c r="A2919" t="s">
        <v>4789</v>
      </c>
    </row>
    <row r="2920" spans="1:1" hidden="1">
      <c r="A2920" t="s">
        <v>4789</v>
      </c>
    </row>
    <row r="2921" spans="1:1" hidden="1">
      <c r="A2921" t="s">
        <v>4789</v>
      </c>
    </row>
    <row r="2922" spans="1:1" hidden="1">
      <c r="A2922" t="s">
        <v>4789</v>
      </c>
    </row>
    <row r="2923" spans="1:1" hidden="1">
      <c r="A2923" t="s">
        <v>4789</v>
      </c>
    </row>
    <row r="2924" spans="1:1" hidden="1">
      <c r="A2924" t="s">
        <v>4789</v>
      </c>
    </row>
    <row r="2925" spans="1:1" hidden="1">
      <c r="A2925" t="s">
        <v>4789</v>
      </c>
    </row>
    <row r="2926" spans="1:1" hidden="1">
      <c r="A2926" t="s">
        <v>4789</v>
      </c>
    </row>
    <row r="2927" spans="1:1" hidden="1">
      <c r="A2927" t="s">
        <v>4789</v>
      </c>
    </row>
    <row r="2928" spans="1:1" hidden="1">
      <c r="A2928" t="s">
        <v>4789</v>
      </c>
    </row>
    <row r="2929" spans="1:1" hidden="1">
      <c r="A2929" t="s">
        <v>4789</v>
      </c>
    </row>
    <row r="2930" spans="1:1" hidden="1">
      <c r="A2930" t="s">
        <v>4789</v>
      </c>
    </row>
    <row r="2931" spans="1:1" hidden="1">
      <c r="A2931" t="s">
        <v>4789</v>
      </c>
    </row>
    <row r="2932" spans="1:1" hidden="1">
      <c r="A2932" t="s">
        <v>4789</v>
      </c>
    </row>
    <row r="2933" spans="1:1" hidden="1">
      <c r="A2933" t="s">
        <v>4789</v>
      </c>
    </row>
    <row r="2934" spans="1:1" hidden="1">
      <c r="A2934" t="s">
        <v>4789</v>
      </c>
    </row>
    <row r="2935" spans="1:1" hidden="1">
      <c r="A2935" t="s">
        <v>4789</v>
      </c>
    </row>
    <row r="2936" spans="1:1" hidden="1">
      <c r="A2936" t="s">
        <v>4789</v>
      </c>
    </row>
    <row r="2937" spans="1:1" hidden="1">
      <c r="A2937" t="s">
        <v>4789</v>
      </c>
    </row>
    <row r="2938" spans="1:1" hidden="1">
      <c r="A2938" t="s">
        <v>4789</v>
      </c>
    </row>
    <row r="2939" spans="1:1" hidden="1">
      <c r="A2939" t="s">
        <v>4789</v>
      </c>
    </row>
    <row r="2940" spans="1:1" hidden="1">
      <c r="A2940" t="s">
        <v>4789</v>
      </c>
    </row>
    <row r="2941" spans="1:1" hidden="1">
      <c r="A2941" t="s">
        <v>4789</v>
      </c>
    </row>
    <row r="2942" spans="1:1" hidden="1">
      <c r="A2942" t="s">
        <v>4789</v>
      </c>
    </row>
    <row r="2943" spans="1:1" hidden="1">
      <c r="A2943" t="s">
        <v>4789</v>
      </c>
    </row>
    <row r="2944" spans="1:1" hidden="1">
      <c r="A2944" t="s">
        <v>4789</v>
      </c>
    </row>
    <row r="2945" spans="1:1" hidden="1">
      <c r="A2945" t="s">
        <v>4789</v>
      </c>
    </row>
    <row r="2946" spans="1:1" hidden="1">
      <c r="A2946" t="s">
        <v>4789</v>
      </c>
    </row>
    <row r="2947" spans="1:1" hidden="1">
      <c r="A2947" t="s">
        <v>4789</v>
      </c>
    </row>
    <row r="2948" spans="1:1" hidden="1">
      <c r="A2948" t="s">
        <v>4789</v>
      </c>
    </row>
    <row r="2949" spans="1:1" hidden="1">
      <c r="A2949" t="s">
        <v>4789</v>
      </c>
    </row>
    <row r="2950" spans="1:1" hidden="1">
      <c r="A2950" t="s">
        <v>4789</v>
      </c>
    </row>
    <row r="2951" spans="1:1" hidden="1">
      <c r="A2951" t="s">
        <v>4789</v>
      </c>
    </row>
    <row r="2952" spans="1:1" hidden="1">
      <c r="A2952" t="s">
        <v>4789</v>
      </c>
    </row>
    <row r="2953" spans="1:1" hidden="1">
      <c r="A2953" t="s">
        <v>4789</v>
      </c>
    </row>
    <row r="2954" spans="1:1" hidden="1">
      <c r="A2954" t="s">
        <v>4789</v>
      </c>
    </row>
    <row r="2955" spans="1:1" hidden="1">
      <c r="A2955" t="s">
        <v>4789</v>
      </c>
    </row>
    <row r="2956" spans="1:1" hidden="1">
      <c r="A2956" t="s">
        <v>4789</v>
      </c>
    </row>
    <row r="2957" spans="1:1" hidden="1">
      <c r="A2957" t="s">
        <v>4789</v>
      </c>
    </row>
    <row r="2958" spans="1:1" hidden="1">
      <c r="A2958" t="s">
        <v>4789</v>
      </c>
    </row>
    <row r="2959" spans="1:1" hidden="1">
      <c r="A2959" t="s">
        <v>4789</v>
      </c>
    </row>
    <row r="2960" spans="1:1" hidden="1">
      <c r="A2960" t="s">
        <v>4789</v>
      </c>
    </row>
    <row r="2961" spans="1:1" hidden="1">
      <c r="A2961" t="s">
        <v>4789</v>
      </c>
    </row>
    <row r="2962" spans="1:1" hidden="1">
      <c r="A2962" t="s">
        <v>4789</v>
      </c>
    </row>
    <row r="2963" spans="1:1" hidden="1">
      <c r="A2963" t="s">
        <v>4789</v>
      </c>
    </row>
    <row r="2964" spans="1:1" hidden="1">
      <c r="A2964" t="s">
        <v>4789</v>
      </c>
    </row>
    <row r="2965" spans="1:1" hidden="1">
      <c r="A2965" t="s">
        <v>4789</v>
      </c>
    </row>
    <row r="2966" spans="1:1" hidden="1">
      <c r="A2966" t="s">
        <v>4789</v>
      </c>
    </row>
    <row r="2967" spans="1:1" hidden="1">
      <c r="A2967" t="s">
        <v>4789</v>
      </c>
    </row>
    <row r="2968" spans="1:1" hidden="1">
      <c r="A2968" t="s">
        <v>4789</v>
      </c>
    </row>
    <row r="2969" spans="1:1" hidden="1">
      <c r="A2969" t="s">
        <v>4789</v>
      </c>
    </row>
    <row r="2970" spans="1:1" hidden="1">
      <c r="A2970" t="s">
        <v>4789</v>
      </c>
    </row>
    <row r="2971" spans="1:1" hidden="1">
      <c r="A2971" t="s">
        <v>4789</v>
      </c>
    </row>
    <row r="2972" spans="1:1" hidden="1">
      <c r="A2972" t="s">
        <v>4789</v>
      </c>
    </row>
    <row r="2973" spans="1:1" hidden="1">
      <c r="A2973" t="s">
        <v>4789</v>
      </c>
    </row>
    <row r="2974" spans="1:1" hidden="1">
      <c r="A2974" t="s">
        <v>4789</v>
      </c>
    </row>
    <row r="2975" spans="1:1" hidden="1">
      <c r="A2975" t="s">
        <v>4789</v>
      </c>
    </row>
    <row r="2976" spans="1:1" hidden="1">
      <c r="A2976" t="s">
        <v>4789</v>
      </c>
    </row>
    <row r="2977" spans="1:1" hidden="1">
      <c r="A2977" t="s">
        <v>4789</v>
      </c>
    </row>
    <row r="2978" spans="1:1" hidden="1">
      <c r="A2978" t="s">
        <v>4789</v>
      </c>
    </row>
    <row r="2979" spans="1:1" hidden="1">
      <c r="A2979" t="s">
        <v>4789</v>
      </c>
    </row>
    <row r="2980" spans="1:1" hidden="1">
      <c r="A2980" t="s">
        <v>4789</v>
      </c>
    </row>
    <row r="2981" spans="1:1" hidden="1">
      <c r="A2981" t="s">
        <v>4789</v>
      </c>
    </row>
    <row r="2982" spans="1:1" hidden="1">
      <c r="A2982" t="s">
        <v>4789</v>
      </c>
    </row>
    <row r="2983" spans="1:1" hidden="1">
      <c r="A2983" t="s">
        <v>4789</v>
      </c>
    </row>
    <row r="2984" spans="1:1" hidden="1">
      <c r="A2984" t="s">
        <v>4789</v>
      </c>
    </row>
    <row r="2985" spans="1:1" hidden="1">
      <c r="A2985" t="s">
        <v>4789</v>
      </c>
    </row>
    <row r="2986" spans="1:1" hidden="1">
      <c r="A2986" t="s">
        <v>4789</v>
      </c>
    </row>
    <row r="2987" spans="1:1" hidden="1">
      <c r="A2987" t="s">
        <v>4789</v>
      </c>
    </row>
    <row r="2988" spans="1:1" hidden="1">
      <c r="A2988" t="s">
        <v>4789</v>
      </c>
    </row>
    <row r="2989" spans="1:1" hidden="1">
      <c r="A2989" t="s">
        <v>4789</v>
      </c>
    </row>
    <row r="2990" spans="1:1" hidden="1">
      <c r="A2990" t="s">
        <v>4789</v>
      </c>
    </row>
    <row r="2991" spans="1:1" hidden="1">
      <c r="A2991" t="s">
        <v>4789</v>
      </c>
    </row>
    <row r="2992" spans="1:1" hidden="1">
      <c r="A2992" t="s">
        <v>4789</v>
      </c>
    </row>
    <row r="2993" spans="1:1" hidden="1">
      <c r="A2993" t="s">
        <v>4789</v>
      </c>
    </row>
    <row r="2994" spans="1:1" hidden="1">
      <c r="A2994" t="s">
        <v>4789</v>
      </c>
    </row>
    <row r="2995" spans="1:1" hidden="1">
      <c r="A2995" t="s">
        <v>4789</v>
      </c>
    </row>
    <row r="2996" spans="1:1" hidden="1">
      <c r="A2996" t="s">
        <v>4789</v>
      </c>
    </row>
    <row r="2997" spans="1:1" hidden="1">
      <c r="A2997" t="s">
        <v>4789</v>
      </c>
    </row>
    <row r="2998" spans="1:1" hidden="1">
      <c r="A2998" t="s">
        <v>4789</v>
      </c>
    </row>
    <row r="2999" spans="1:1" hidden="1">
      <c r="A2999" t="s">
        <v>4789</v>
      </c>
    </row>
    <row r="3000" spans="1:1" hidden="1">
      <c r="A3000" t="s">
        <v>4789</v>
      </c>
    </row>
    <row r="3001" spans="1:1" hidden="1">
      <c r="A3001" t="s">
        <v>4789</v>
      </c>
    </row>
    <row r="3002" spans="1:1" hidden="1">
      <c r="A3002" t="s">
        <v>4789</v>
      </c>
    </row>
    <row r="3003" spans="1:1" hidden="1">
      <c r="A3003" t="s">
        <v>4789</v>
      </c>
    </row>
    <row r="3004" spans="1:1" hidden="1">
      <c r="A3004" t="s">
        <v>4789</v>
      </c>
    </row>
    <row r="3005" spans="1:1" hidden="1">
      <c r="A3005" t="s">
        <v>4789</v>
      </c>
    </row>
    <row r="3006" spans="1:1" hidden="1">
      <c r="A3006" t="s">
        <v>4789</v>
      </c>
    </row>
    <row r="3007" spans="1:1" hidden="1">
      <c r="A3007" t="s">
        <v>4789</v>
      </c>
    </row>
    <row r="3008" spans="1:1" hidden="1">
      <c r="A3008" t="s">
        <v>4789</v>
      </c>
    </row>
    <row r="3009" spans="1:1" hidden="1">
      <c r="A3009" t="s">
        <v>4789</v>
      </c>
    </row>
    <row r="3010" spans="1:1" hidden="1">
      <c r="A3010" t="s">
        <v>4789</v>
      </c>
    </row>
    <row r="3011" spans="1:1" hidden="1">
      <c r="A3011" t="s">
        <v>4789</v>
      </c>
    </row>
    <row r="3012" spans="1:1" hidden="1">
      <c r="A3012" t="s">
        <v>4789</v>
      </c>
    </row>
    <row r="3013" spans="1:1" hidden="1">
      <c r="A3013" t="s">
        <v>4789</v>
      </c>
    </row>
    <row r="3014" spans="1:1" hidden="1">
      <c r="A3014" t="s">
        <v>4789</v>
      </c>
    </row>
    <row r="3015" spans="1:1" hidden="1">
      <c r="A3015" t="s">
        <v>4789</v>
      </c>
    </row>
    <row r="3016" spans="1:1" hidden="1">
      <c r="A3016" t="s">
        <v>4789</v>
      </c>
    </row>
    <row r="3017" spans="1:1" hidden="1">
      <c r="A3017" t="s">
        <v>4789</v>
      </c>
    </row>
    <row r="3018" spans="1:1" hidden="1">
      <c r="A3018" t="s">
        <v>4789</v>
      </c>
    </row>
    <row r="3019" spans="1:1" hidden="1">
      <c r="A3019" t="s">
        <v>4789</v>
      </c>
    </row>
    <row r="3020" spans="1:1" hidden="1">
      <c r="A3020" t="s">
        <v>4789</v>
      </c>
    </row>
    <row r="3021" spans="1:1" hidden="1">
      <c r="A3021" t="s">
        <v>4789</v>
      </c>
    </row>
    <row r="3022" spans="1:1" hidden="1">
      <c r="A3022" t="s">
        <v>4789</v>
      </c>
    </row>
    <row r="3023" spans="1:1" hidden="1">
      <c r="A3023" t="s">
        <v>4789</v>
      </c>
    </row>
    <row r="3024" spans="1:1" hidden="1">
      <c r="A3024" t="s">
        <v>4789</v>
      </c>
    </row>
    <row r="3025" spans="1:1" hidden="1">
      <c r="A3025" t="s">
        <v>4789</v>
      </c>
    </row>
    <row r="3026" spans="1:1" hidden="1">
      <c r="A3026" t="s">
        <v>4789</v>
      </c>
    </row>
    <row r="3027" spans="1:1" hidden="1">
      <c r="A3027" t="s">
        <v>4789</v>
      </c>
    </row>
    <row r="3028" spans="1:1" hidden="1">
      <c r="A3028" t="s">
        <v>4789</v>
      </c>
    </row>
    <row r="3029" spans="1:1" hidden="1">
      <c r="A3029" t="s">
        <v>4789</v>
      </c>
    </row>
    <row r="3030" spans="1:1" hidden="1">
      <c r="A3030" t="s">
        <v>4789</v>
      </c>
    </row>
    <row r="3031" spans="1:1" hidden="1">
      <c r="A3031" t="s">
        <v>4789</v>
      </c>
    </row>
    <row r="3032" spans="1:1" hidden="1">
      <c r="A3032" t="s">
        <v>4789</v>
      </c>
    </row>
    <row r="3033" spans="1:1" hidden="1">
      <c r="A3033" t="s">
        <v>4789</v>
      </c>
    </row>
    <row r="3034" spans="1:1" hidden="1">
      <c r="A3034" t="s">
        <v>4789</v>
      </c>
    </row>
    <row r="3035" spans="1:1" hidden="1">
      <c r="A3035" t="s">
        <v>4789</v>
      </c>
    </row>
    <row r="3036" spans="1:1" hidden="1">
      <c r="A3036" t="s">
        <v>4789</v>
      </c>
    </row>
    <row r="3037" spans="1:1" hidden="1">
      <c r="A3037" t="s">
        <v>4789</v>
      </c>
    </row>
    <row r="3038" spans="1:1" hidden="1">
      <c r="A3038" t="s">
        <v>4789</v>
      </c>
    </row>
    <row r="3039" spans="1:1" hidden="1">
      <c r="A3039" t="s">
        <v>4789</v>
      </c>
    </row>
    <row r="3040" spans="1:1" hidden="1">
      <c r="A3040" t="s">
        <v>4789</v>
      </c>
    </row>
    <row r="3041" spans="1:1" hidden="1">
      <c r="A3041" t="s">
        <v>4789</v>
      </c>
    </row>
    <row r="3042" spans="1:1" hidden="1">
      <c r="A3042" t="s">
        <v>4789</v>
      </c>
    </row>
    <row r="3043" spans="1:1" hidden="1">
      <c r="A3043" t="s">
        <v>4789</v>
      </c>
    </row>
    <row r="3044" spans="1:1" hidden="1">
      <c r="A3044" t="s">
        <v>4789</v>
      </c>
    </row>
    <row r="3045" spans="1:1" hidden="1">
      <c r="A3045" t="s">
        <v>4789</v>
      </c>
    </row>
    <row r="3046" spans="1:1" hidden="1">
      <c r="A3046" t="s">
        <v>4789</v>
      </c>
    </row>
    <row r="3047" spans="1:1" hidden="1">
      <c r="A3047" t="s">
        <v>4789</v>
      </c>
    </row>
    <row r="3048" spans="1:1" hidden="1">
      <c r="A3048" t="s">
        <v>4789</v>
      </c>
    </row>
    <row r="3049" spans="1:1" hidden="1">
      <c r="A3049" t="s">
        <v>4789</v>
      </c>
    </row>
    <row r="3050" spans="1:1" hidden="1">
      <c r="A3050" t="s">
        <v>4789</v>
      </c>
    </row>
    <row r="3051" spans="1:1" hidden="1">
      <c r="A3051" t="s">
        <v>4789</v>
      </c>
    </row>
    <row r="3052" spans="1:1" hidden="1">
      <c r="A3052" t="s">
        <v>4789</v>
      </c>
    </row>
    <row r="3053" spans="1:1" hidden="1">
      <c r="A3053" t="s">
        <v>4789</v>
      </c>
    </row>
    <row r="3054" spans="1:1" hidden="1">
      <c r="A3054" t="s">
        <v>4789</v>
      </c>
    </row>
    <row r="3055" spans="1:1" hidden="1">
      <c r="A3055" t="s">
        <v>4789</v>
      </c>
    </row>
    <row r="3056" spans="1:1" hidden="1">
      <c r="A3056" t="s">
        <v>4789</v>
      </c>
    </row>
    <row r="3057" spans="1:1" hidden="1">
      <c r="A3057" t="s">
        <v>4789</v>
      </c>
    </row>
    <row r="3058" spans="1:1" hidden="1">
      <c r="A3058" t="s">
        <v>4789</v>
      </c>
    </row>
    <row r="3059" spans="1:1" hidden="1">
      <c r="A3059" t="s">
        <v>4789</v>
      </c>
    </row>
    <row r="3060" spans="1:1" hidden="1">
      <c r="A3060" t="s">
        <v>4789</v>
      </c>
    </row>
    <row r="3061" spans="1:1" hidden="1">
      <c r="A3061" t="s">
        <v>4789</v>
      </c>
    </row>
    <row r="3062" spans="1:1" hidden="1">
      <c r="A3062" t="s">
        <v>4789</v>
      </c>
    </row>
    <row r="3063" spans="1:1" hidden="1">
      <c r="A3063" t="s">
        <v>4789</v>
      </c>
    </row>
    <row r="3064" spans="1:1" hidden="1">
      <c r="A3064" t="s">
        <v>4789</v>
      </c>
    </row>
    <row r="3065" spans="1:1" hidden="1">
      <c r="A3065" t="s">
        <v>4789</v>
      </c>
    </row>
    <row r="3066" spans="1:1" hidden="1">
      <c r="A3066" t="s">
        <v>4789</v>
      </c>
    </row>
    <row r="3067" spans="1:1" hidden="1">
      <c r="A3067" t="s">
        <v>4789</v>
      </c>
    </row>
    <row r="3068" spans="1:1" hidden="1">
      <c r="A3068" t="s">
        <v>4789</v>
      </c>
    </row>
    <row r="3069" spans="1:1" hidden="1">
      <c r="A3069" t="s">
        <v>4789</v>
      </c>
    </row>
    <row r="3070" spans="1:1" hidden="1">
      <c r="A3070" t="s">
        <v>4789</v>
      </c>
    </row>
    <row r="3071" spans="1:1" hidden="1">
      <c r="A3071" t="s">
        <v>4789</v>
      </c>
    </row>
    <row r="3072" spans="1:1" hidden="1">
      <c r="A3072" t="s">
        <v>4789</v>
      </c>
    </row>
    <row r="3073" spans="1:1" hidden="1">
      <c r="A3073" t="s">
        <v>4789</v>
      </c>
    </row>
    <row r="3074" spans="1:1" hidden="1">
      <c r="A3074" t="s">
        <v>4789</v>
      </c>
    </row>
    <row r="3075" spans="1:1" hidden="1">
      <c r="A3075" t="s">
        <v>4789</v>
      </c>
    </row>
    <row r="3076" spans="1:1" hidden="1">
      <c r="A3076" t="s">
        <v>4789</v>
      </c>
    </row>
    <row r="3077" spans="1:1" hidden="1">
      <c r="A3077" t="s">
        <v>4789</v>
      </c>
    </row>
    <row r="3078" spans="1:1" hidden="1">
      <c r="A3078" t="s">
        <v>4789</v>
      </c>
    </row>
    <row r="3079" spans="1:1" hidden="1">
      <c r="A3079" t="s">
        <v>4789</v>
      </c>
    </row>
    <row r="3080" spans="1:1" hidden="1">
      <c r="A3080" t="s">
        <v>4789</v>
      </c>
    </row>
    <row r="3081" spans="1:1" hidden="1">
      <c r="A3081" t="s">
        <v>4789</v>
      </c>
    </row>
    <row r="3082" spans="1:1" hidden="1">
      <c r="A3082" t="s">
        <v>4789</v>
      </c>
    </row>
    <row r="3083" spans="1:1" hidden="1">
      <c r="A3083" t="s">
        <v>4789</v>
      </c>
    </row>
    <row r="3084" spans="1:1" hidden="1">
      <c r="A3084" t="s">
        <v>4789</v>
      </c>
    </row>
    <row r="3085" spans="1:1" hidden="1">
      <c r="A3085" t="s">
        <v>4789</v>
      </c>
    </row>
    <row r="3086" spans="1:1" hidden="1">
      <c r="A3086" t="s">
        <v>4789</v>
      </c>
    </row>
    <row r="3087" spans="1:1" hidden="1">
      <c r="A3087" t="s">
        <v>4789</v>
      </c>
    </row>
    <row r="3088" spans="1:1" hidden="1">
      <c r="A3088" t="s">
        <v>4789</v>
      </c>
    </row>
    <row r="3089" spans="1:1" hidden="1">
      <c r="A3089" t="s">
        <v>4789</v>
      </c>
    </row>
    <row r="3090" spans="1:1" hidden="1">
      <c r="A3090" t="s">
        <v>4789</v>
      </c>
    </row>
    <row r="3091" spans="1:1" hidden="1">
      <c r="A3091" t="s">
        <v>4789</v>
      </c>
    </row>
    <row r="3092" spans="1:1" hidden="1">
      <c r="A3092" t="s">
        <v>4789</v>
      </c>
    </row>
    <row r="3093" spans="1:1" hidden="1">
      <c r="A3093" t="s">
        <v>4789</v>
      </c>
    </row>
    <row r="3094" spans="1:1" hidden="1">
      <c r="A3094" t="s">
        <v>4789</v>
      </c>
    </row>
    <row r="3095" spans="1:1" hidden="1">
      <c r="A3095" t="s">
        <v>4789</v>
      </c>
    </row>
    <row r="3096" spans="1:1" hidden="1">
      <c r="A3096" t="s">
        <v>4789</v>
      </c>
    </row>
    <row r="3097" spans="1:1" hidden="1">
      <c r="A3097" t="s">
        <v>4789</v>
      </c>
    </row>
    <row r="3098" spans="1:1" hidden="1">
      <c r="A3098" t="s">
        <v>4789</v>
      </c>
    </row>
    <row r="3099" spans="1:1" hidden="1">
      <c r="A3099" t="s">
        <v>4789</v>
      </c>
    </row>
    <row r="3100" spans="1:1" hidden="1">
      <c r="A3100" t="s">
        <v>4789</v>
      </c>
    </row>
    <row r="3101" spans="1:1" hidden="1">
      <c r="A3101" t="s">
        <v>4789</v>
      </c>
    </row>
    <row r="3102" spans="1:1" hidden="1">
      <c r="A3102" t="s">
        <v>4789</v>
      </c>
    </row>
    <row r="3103" spans="1:1" hidden="1">
      <c r="A3103" t="s">
        <v>4789</v>
      </c>
    </row>
    <row r="3104" spans="1:1" hidden="1">
      <c r="A3104" t="s">
        <v>4789</v>
      </c>
    </row>
    <row r="3105" spans="1:1" hidden="1">
      <c r="A3105" t="s">
        <v>4789</v>
      </c>
    </row>
    <row r="3106" spans="1:1" hidden="1">
      <c r="A3106" t="s">
        <v>4789</v>
      </c>
    </row>
    <row r="3107" spans="1:1" hidden="1">
      <c r="A3107" t="s">
        <v>4789</v>
      </c>
    </row>
    <row r="3108" spans="1:1" hidden="1">
      <c r="A3108" t="s">
        <v>4789</v>
      </c>
    </row>
    <row r="3109" spans="1:1" hidden="1">
      <c r="A3109" t="s">
        <v>4789</v>
      </c>
    </row>
    <row r="3110" spans="1:1" hidden="1">
      <c r="A3110" t="s">
        <v>4789</v>
      </c>
    </row>
    <row r="3111" spans="1:1" hidden="1">
      <c r="A3111" t="s">
        <v>4789</v>
      </c>
    </row>
    <row r="3112" spans="1:1" hidden="1">
      <c r="A3112" t="s">
        <v>4789</v>
      </c>
    </row>
    <row r="3113" spans="1:1" hidden="1">
      <c r="A3113" t="s">
        <v>4789</v>
      </c>
    </row>
    <row r="3114" spans="1:1" hidden="1">
      <c r="A3114" t="s">
        <v>4789</v>
      </c>
    </row>
    <row r="3115" spans="1:1" hidden="1">
      <c r="A3115" t="s">
        <v>4789</v>
      </c>
    </row>
    <row r="3116" spans="1:1" hidden="1">
      <c r="A3116" t="s">
        <v>4789</v>
      </c>
    </row>
    <row r="3117" spans="1:1" hidden="1">
      <c r="A3117" t="s">
        <v>4789</v>
      </c>
    </row>
    <row r="3118" spans="1:1" hidden="1">
      <c r="A3118" t="s">
        <v>4789</v>
      </c>
    </row>
    <row r="3119" spans="1:1" hidden="1">
      <c r="A3119" t="s">
        <v>4789</v>
      </c>
    </row>
    <row r="3120" spans="1:1" hidden="1">
      <c r="A3120" t="s">
        <v>4789</v>
      </c>
    </row>
    <row r="3121" spans="1:1" hidden="1">
      <c r="A3121" t="s">
        <v>4789</v>
      </c>
    </row>
    <row r="3122" spans="1:1" hidden="1">
      <c r="A3122" t="s">
        <v>4789</v>
      </c>
    </row>
    <row r="3123" spans="1:1" hidden="1">
      <c r="A3123" t="s">
        <v>4789</v>
      </c>
    </row>
    <row r="3124" spans="1:1" hidden="1">
      <c r="A3124" t="s">
        <v>4789</v>
      </c>
    </row>
    <row r="3125" spans="1:1" hidden="1">
      <c r="A3125" t="s">
        <v>4789</v>
      </c>
    </row>
    <row r="3126" spans="1:1" hidden="1">
      <c r="A3126" t="s">
        <v>4789</v>
      </c>
    </row>
    <row r="3127" spans="1:1" hidden="1">
      <c r="A3127" t="s">
        <v>4789</v>
      </c>
    </row>
    <row r="3128" spans="1:1" hidden="1">
      <c r="A3128" t="s">
        <v>4789</v>
      </c>
    </row>
    <row r="3129" spans="1:1" hidden="1">
      <c r="A3129" t="s">
        <v>4789</v>
      </c>
    </row>
    <row r="3130" spans="1:1" hidden="1">
      <c r="A3130" t="s">
        <v>4789</v>
      </c>
    </row>
    <row r="3131" spans="1:1" hidden="1">
      <c r="A3131" t="s">
        <v>4789</v>
      </c>
    </row>
    <row r="3132" spans="1:1" hidden="1">
      <c r="A3132" t="s">
        <v>4789</v>
      </c>
    </row>
    <row r="3133" spans="1:1" hidden="1">
      <c r="A3133" t="s">
        <v>4789</v>
      </c>
    </row>
    <row r="3134" spans="1:1" hidden="1">
      <c r="A3134" t="s">
        <v>4789</v>
      </c>
    </row>
    <row r="3135" spans="1:1" hidden="1">
      <c r="A3135" t="s">
        <v>4789</v>
      </c>
    </row>
    <row r="3136" spans="1:1" hidden="1">
      <c r="A3136" t="s">
        <v>4789</v>
      </c>
    </row>
    <row r="3137" spans="1:1" hidden="1">
      <c r="A3137" t="s">
        <v>4789</v>
      </c>
    </row>
    <row r="3138" spans="1:1" hidden="1">
      <c r="A3138" t="s">
        <v>4789</v>
      </c>
    </row>
    <row r="3139" spans="1:1" hidden="1">
      <c r="A3139" t="s">
        <v>4789</v>
      </c>
    </row>
    <row r="3140" spans="1:1" hidden="1">
      <c r="A3140" t="s">
        <v>4789</v>
      </c>
    </row>
    <row r="3141" spans="1:1" hidden="1">
      <c r="A3141" t="s">
        <v>4789</v>
      </c>
    </row>
    <row r="3142" spans="1:1" hidden="1">
      <c r="A3142" t="s">
        <v>4789</v>
      </c>
    </row>
    <row r="3143" spans="1:1" hidden="1">
      <c r="A3143" t="s">
        <v>4789</v>
      </c>
    </row>
    <row r="3144" spans="1:1" hidden="1">
      <c r="A3144" t="s">
        <v>4789</v>
      </c>
    </row>
    <row r="3145" spans="1:1" hidden="1">
      <c r="A3145" t="s">
        <v>4789</v>
      </c>
    </row>
    <row r="3146" spans="1:1" hidden="1">
      <c r="A3146" t="s">
        <v>4789</v>
      </c>
    </row>
    <row r="3147" spans="1:1" hidden="1">
      <c r="A3147" t="s">
        <v>4789</v>
      </c>
    </row>
    <row r="3148" spans="1:1" hidden="1">
      <c r="A3148" t="s">
        <v>4789</v>
      </c>
    </row>
    <row r="3149" spans="1:1" hidden="1">
      <c r="A3149" t="s">
        <v>4789</v>
      </c>
    </row>
    <row r="3150" spans="1:1" hidden="1">
      <c r="A3150" t="s">
        <v>4789</v>
      </c>
    </row>
    <row r="3151" spans="1:1" hidden="1">
      <c r="A3151" t="s">
        <v>4789</v>
      </c>
    </row>
    <row r="3152" spans="1:1" hidden="1">
      <c r="A3152" t="s">
        <v>4789</v>
      </c>
    </row>
    <row r="3153" spans="1:8" hidden="1">
      <c r="A3153" t="s">
        <v>4789</v>
      </c>
    </row>
    <row r="3154" spans="1:8" hidden="1">
      <c r="A3154" t="s">
        <v>4789</v>
      </c>
    </row>
    <row r="3155" spans="1:8" hidden="1">
      <c r="A3155" t="s">
        <v>4789</v>
      </c>
    </row>
    <row r="3156" spans="1:8" hidden="1">
      <c r="A3156" t="s">
        <v>4789</v>
      </c>
    </row>
    <row r="3157" spans="1:8" hidden="1">
      <c r="A3157" t="s">
        <v>4789</v>
      </c>
    </row>
    <row r="3158" spans="1:8" hidden="1">
      <c r="A3158" t="s">
        <v>4789</v>
      </c>
    </row>
    <row r="3159" spans="1:8" hidden="1">
      <c r="A3159" t="s">
        <v>4789</v>
      </c>
    </row>
    <row r="3160" spans="1:8" hidden="1">
      <c r="A3160" t="s">
        <v>4789</v>
      </c>
    </row>
    <row r="3161" spans="1:8" hidden="1">
      <c r="A3161" t="s">
        <v>4789</v>
      </c>
    </row>
    <row r="3162" spans="1:8" hidden="1">
      <c r="A3162" t="s">
        <v>4789</v>
      </c>
    </row>
    <row r="3163" spans="1:8" hidden="1">
      <c r="A3163" t="s">
        <v>4789</v>
      </c>
    </row>
    <row r="3164" spans="1:8" hidden="1">
      <c r="A3164" t="s">
        <v>4789</v>
      </c>
    </row>
    <row r="3165" spans="1:8" hidden="1">
      <c r="A3165" t="s">
        <v>4789</v>
      </c>
    </row>
    <row r="3166" spans="1:8" hidden="1">
      <c r="A3166" t="s">
        <v>4789</v>
      </c>
    </row>
    <row r="3167" spans="1:8" hidden="1">
      <c r="A3167" t="s">
        <v>4789</v>
      </c>
    </row>
    <row r="3168" spans="1:8" hidden="1">
      <c r="A3168" t="s">
        <v>1818</v>
      </c>
      <c r="H3168" t="s">
        <v>4457</v>
      </c>
    </row>
    <row r="3169" spans="1:8" hidden="1">
      <c r="A3169" t="s">
        <v>1818</v>
      </c>
      <c r="H3169" t="s">
        <v>4458</v>
      </c>
    </row>
    <row r="3170" spans="1:8" hidden="1">
      <c r="A3170" t="s">
        <v>1818</v>
      </c>
      <c r="H3170" t="s">
        <v>4459</v>
      </c>
    </row>
    <row r="3171" spans="1:8" hidden="1">
      <c r="A3171" t="s">
        <v>1818</v>
      </c>
      <c r="H3171" t="s">
        <v>4460</v>
      </c>
    </row>
    <row r="3172" spans="1:8" hidden="1">
      <c r="A3172" t="s">
        <v>1818</v>
      </c>
      <c r="H3172" t="s">
        <v>4461</v>
      </c>
    </row>
    <row r="3173" spans="1:8" hidden="1">
      <c r="A3173" t="s">
        <v>1818</v>
      </c>
      <c r="H3173" t="s">
        <v>4462</v>
      </c>
    </row>
    <row r="3174" spans="1:8" hidden="1">
      <c r="A3174" t="s">
        <v>4844</v>
      </c>
    </row>
    <row r="3175" spans="1:8" hidden="1">
      <c r="A3175" t="s">
        <v>1808</v>
      </c>
      <c r="H3175" t="s">
        <v>4850</v>
      </c>
    </row>
    <row r="3176" spans="1:8" hidden="1">
      <c r="A3176" t="s">
        <v>1808</v>
      </c>
      <c r="H3176" t="s">
        <v>4431</v>
      </c>
    </row>
    <row r="3177" spans="1:8" hidden="1">
      <c r="A3177" t="s">
        <v>1808</v>
      </c>
      <c r="H3177" t="s">
        <v>4433</v>
      </c>
    </row>
    <row r="3178" spans="1:8" hidden="1">
      <c r="A3178" t="s">
        <v>1809</v>
      </c>
      <c r="H3178" t="s">
        <v>4435</v>
      </c>
    </row>
    <row r="3179" spans="1:8" hidden="1">
      <c r="A3179" t="s">
        <v>1813</v>
      </c>
      <c r="H3179" t="s">
        <v>4446</v>
      </c>
    </row>
    <row r="3180" spans="1:8" hidden="1">
      <c r="A3180" t="s">
        <v>1812</v>
      </c>
      <c r="H3180" t="s">
        <v>4444</v>
      </c>
    </row>
    <row r="3181" spans="1:8" hidden="1">
      <c r="A3181" t="s">
        <v>1812</v>
      </c>
      <c r="H3181" t="s">
        <v>4445</v>
      </c>
    </row>
    <row r="3182" spans="1:8" hidden="1">
      <c r="A3182" t="s">
        <v>5009</v>
      </c>
      <c r="H3182" t="e">
        <f>-General</f>
        <v>#NAME?</v>
      </c>
    </row>
    <row r="3183" spans="1:8" hidden="1">
      <c r="A3183" t="s">
        <v>5009</v>
      </c>
      <c r="H3183" t="e">
        <f>- SCP</f>
        <v>#NAME?</v>
      </c>
    </row>
    <row r="3184" spans="1:8" hidden="1">
      <c r="A3184" t="s">
        <v>5009</v>
      </c>
      <c r="H3184" t="e">
        <f>- TSP</f>
        <v>#NAME?</v>
      </c>
    </row>
    <row r="3185" spans="1:8" hidden="1">
      <c r="A3185" t="s">
        <v>4935</v>
      </c>
    </row>
    <row r="3186" spans="1:8" hidden="1">
      <c r="A3186" t="s">
        <v>4935</v>
      </c>
    </row>
    <row r="3187" spans="1:8" hidden="1">
      <c r="A3187" t="s">
        <v>5009</v>
      </c>
      <c r="H3187" t="s">
        <v>4621</v>
      </c>
    </row>
    <row r="3188" spans="1:8" hidden="1">
      <c r="A3188" t="s">
        <v>5009</v>
      </c>
    </row>
    <row r="3189" spans="1:8" hidden="1">
      <c r="A3189" t="s">
        <v>5009</v>
      </c>
      <c r="H3189" t="s">
        <v>3116</v>
      </c>
    </row>
    <row r="3190" spans="1:8" hidden="1">
      <c r="A3190" t="s">
        <v>4949</v>
      </c>
    </row>
    <row r="3191" spans="1:8" hidden="1">
      <c r="A3191" t="s">
        <v>1845</v>
      </c>
      <c r="H3191" t="s">
        <v>4512</v>
      </c>
    </row>
    <row r="3192" spans="1:8" hidden="1">
      <c r="A3192" t="s">
        <v>1806</v>
      </c>
      <c r="H3192" t="s">
        <v>4430</v>
      </c>
    </row>
    <row r="3193" spans="1:8" hidden="1">
      <c r="A3193" t="s">
        <v>1806</v>
      </c>
      <c r="H3193" t="s">
        <v>4430</v>
      </c>
    </row>
    <row r="3194" spans="1:8" hidden="1">
      <c r="A3194" t="s">
        <v>1806</v>
      </c>
      <c r="H3194" t="s">
        <v>4430</v>
      </c>
    </row>
    <row r="3195" spans="1:8" hidden="1">
      <c r="A3195" t="s">
        <v>1806</v>
      </c>
      <c r="H3195" t="s">
        <v>4430</v>
      </c>
    </row>
    <row r="3196" spans="1:8" hidden="1">
      <c r="A3196" t="s">
        <v>1806</v>
      </c>
      <c r="H3196" t="s">
        <v>4434</v>
      </c>
    </row>
    <row r="3197" spans="1:8" hidden="1">
      <c r="A3197" t="s">
        <v>1806</v>
      </c>
      <c r="H3197" t="s">
        <v>4434</v>
      </c>
    </row>
    <row r="3198" spans="1:8" hidden="1">
      <c r="A3198" t="s">
        <v>1806</v>
      </c>
      <c r="H3198" t="s">
        <v>4434</v>
      </c>
    </row>
    <row r="3199" spans="1:8" hidden="1">
      <c r="A3199" t="s">
        <v>1806</v>
      </c>
      <c r="H3199" t="s">
        <v>4434</v>
      </c>
    </row>
    <row r="3200" spans="1:8" hidden="1">
      <c r="A3200" t="s">
        <v>1806</v>
      </c>
      <c r="H3200" t="s">
        <v>4434</v>
      </c>
    </row>
    <row r="3201" spans="1:8" hidden="1">
      <c r="A3201" t="s">
        <v>1806</v>
      </c>
      <c r="H3201" t="s">
        <v>4436</v>
      </c>
    </row>
    <row r="3202" spans="1:8" hidden="1">
      <c r="A3202" t="s">
        <v>1806</v>
      </c>
      <c r="H3202" t="s">
        <v>4437</v>
      </c>
    </row>
    <row r="3203" spans="1:8" hidden="1">
      <c r="A3203" t="s">
        <v>1806</v>
      </c>
      <c r="H3203" t="s">
        <v>4438</v>
      </c>
    </row>
    <row r="3204" spans="1:8" hidden="1">
      <c r="A3204" t="s">
        <v>1806</v>
      </c>
      <c r="H3204" t="s">
        <v>4438</v>
      </c>
    </row>
    <row r="3205" spans="1:8" hidden="1">
      <c r="A3205" t="s">
        <v>1806</v>
      </c>
      <c r="H3205" t="s">
        <v>4438</v>
      </c>
    </row>
    <row r="3206" spans="1:8" hidden="1">
      <c r="A3206" t="s">
        <v>1806</v>
      </c>
      <c r="H3206" t="s">
        <v>4443</v>
      </c>
    </row>
    <row r="3207" spans="1:8" hidden="1">
      <c r="A3207" t="s">
        <v>1806</v>
      </c>
      <c r="H3207" t="s">
        <v>4437</v>
      </c>
    </row>
    <row r="3208" spans="1:8" hidden="1">
      <c r="A3208" t="s">
        <v>1806</v>
      </c>
      <c r="H3208" t="s">
        <v>4430</v>
      </c>
    </row>
    <row r="3209" spans="1:8" hidden="1">
      <c r="A3209" t="s">
        <v>1806</v>
      </c>
      <c r="H3209" t="s">
        <v>4430</v>
      </c>
    </row>
    <row r="3210" spans="1:8" hidden="1">
      <c r="A3210" t="s">
        <v>1806</v>
      </c>
      <c r="H3210" t="s">
        <v>4430</v>
      </c>
    </row>
    <row r="3211" spans="1:8" hidden="1">
      <c r="A3211" t="s">
        <v>1806</v>
      </c>
      <c r="H3211" t="s">
        <v>4448</v>
      </c>
    </row>
    <row r="3212" spans="1:8" hidden="1">
      <c r="A3212" t="s">
        <v>1806</v>
      </c>
      <c r="H3212" t="s">
        <v>4448</v>
      </c>
    </row>
    <row r="3213" spans="1:8" hidden="1">
      <c r="A3213" t="s">
        <v>1806</v>
      </c>
      <c r="H3213" t="s">
        <v>4448</v>
      </c>
    </row>
    <row r="3214" spans="1:8" hidden="1">
      <c r="A3214" t="s">
        <v>1806</v>
      </c>
      <c r="H3214" t="s">
        <v>4448</v>
      </c>
    </row>
    <row r="3215" spans="1:8" hidden="1">
      <c r="A3215" t="s">
        <v>1806</v>
      </c>
      <c r="H3215" t="s">
        <v>4452</v>
      </c>
    </row>
    <row r="3216" spans="1:8" hidden="1">
      <c r="A3216" t="s">
        <v>1806</v>
      </c>
      <c r="H3216" t="s">
        <v>4452</v>
      </c>
    </row>
    <row r="3217" spans="1:8" hidden="1">
      <c r="A3217" t="s">
        <v>1806</v>
      </c>
      <c r="H3217" t="s">
        <v>4452</v>
      </c>
    </row>
    <row r="3218" spans="1:8" hidden="1">
      <c r="A3218" t="s">
        <v>1806</v>
      </c>
      <c r="H3218" t="s">
        <v>4452</v>
      </c>
    </row>
    <row r="3219" spans="1:8" hidden="1">
      <c r="A3219" t="s">
        <v>1806</v>
      </c>
      <c r="H3219" t="s">
        <v>4452</v>
      </c>
    </row>
    <row r="3220" spans="1:8" hidden="1">
      <c r="A3220" t="s">
        <v>1806</v>
      </c>
      <c r="H3220" t="s">
        <v>4452</v>
      </c>
    </row>
    <row r="3221" spans="1:8" hidden="1">
      <c r="A3221" t="s">
        <v>1806</v>
      </c>
      <c r="H3221" t="s">
        <v>4452</v>
      </c>
    </row>
    <row r="3222" spans="1:8" hidden="1">
      <c r="A3222" t="s">
        <v>1806</v>
      </c>
      <c r="H3222" t="s">
        <v>4455</v>
      </c>
    </row>
    <row r="3223" spans="1:8" hidden="1">
      <c r="A3223" t="s">
        <v>1806</v>
      </c>
      <c r="H3223" t="s">
        <v>4455</v>
      </c>
    </row>
    <row r="3224" spans="1:8" hidden="1">
      <c r="A3224" t="s">
        <v>1806</v>
      </c>
      <c r="H3224" t="s">
        <v>4455</v>
      </c>
    </row>
    <row r="3225" spans="1:8" hidden="1">
      <c r="A3225" t="s">
        <v>1806</v>
      </c>
      <c r="H3225" t="s">
        <v>4455</v>
      </c>
    </row>
    <row r="3226" spans="1:8" hidden="1">
      <c r="A3226" t="s">
        <v>1806</v>
      </c>
      <c r="H3226" t="s">
        <v>4455</v>
      </c>
    </row>
    <row r="3227" spans="1:8" hidden="1">
      <c r="A3227" t="s">
        <v>1806</v>
      </c>
      <c r="H3227" t="s">
        <v>4455</v>
      </c>
    </row>
    <row r="3228" spans="1:8" hidden="1">
      <c r="A3228" t="s">
        <v>1806</v>
      </c>
      <c r="H3228" t="s">
        <v>4455</v>
      </c>
    </row>
    <row r="3229" spans="1:8" hidden="1">
      <c r="A3229" t="s">
        <v>1806</v>
      </c>
      <c r="H3229" t="s">
        <v>4456</v>
      </c>
    </row>
    <row r="3230" spans="1:8" hidden="1">
      <c r="A3230" t="s">
        <v>1806</v>
      </c>
      <c r="H3230" t="s">
        <v>4430</v>
      </c>
    </row>
    <row r="3231" spans="1:8" hidden="1">
      <c r="A3231" t="s">
        <v>1806</v>
      </c>
      <c r="H3231" t="s">
        <v>4430</v>
      </c>
    </row>
    <row r="3232" spans="1:8" hidden="1">
      <c r="A3232" t="s">
        <v>1806</v>
      </c>
      <c r="H3232" t="s">
        <v>4430</v>
      </c>
    </row>
    <row r="3233" spans="1:8" hidden="1">
      <c r="A3233" t="s">
        <v>1806</v>
      </c>
      <c r="H3233" t="s">
        <v>4430</v>
      </c>
    </row>
    <row r="3234" spans="1:8" hidden="1">
      <c r="A3234" t="s">
        <v>1806</v>
      </c>
      <c r="H3234" t="s">
        <v>4430</v>
      </c>
    </row>
    <row r="3235" spans="1:8" hidden="1">
      <c r="A3235" t="s">
        <v>1806</v>
      </c>
      <c r="H3235" t="s">
        <v>4430</v>
      </c>
    </row>
    <row r="3236" spans="1:8" hidden="1">
      <c r="A3236" t="s">
        <v>1806</v>
      </c>
      <c r="H3236" t="s">
        <v>4463</v>
      </c>
    </row>
    <row r="3237" spans="1:8" hidden="1">
      <c r="A3237" t="s">
        <v>1806</v>
      </c>
      <c r="H3237" t="s">
        <v>4463</v>
      </c>
    </row>
    <row r="3238" spans="1:8" hidden="1">
      <c r="A3238" t="s">
        <v>1806</v>
      </c>
      <c r="H3238" t="s">
        <v>4463</v>
      </c>
    </row>
    <row r="3239" spans="1:8" hidden="1">
      <c r="A3239" t="s">
        <v>1806</v>
      </c>
      <c r="H3239" t="s">
        <v>4430</v>
      </c>
    </row>
    <row r="3240" spans="1:8" hidden="1">
      <c r="A3240" t="s">
        <v>1806</v>
      </c>
      <c r="H3240" t="s">
        <v>4463</v>
      </c>
    </row>
    <row r="3241" spans="1:8" hidden="1">
      <c r="A3241" t="s">
        <v>1806</v>
      </c>
      <c r="H3241" t="s">
        <v>4430</v>
      </c>
    </row>
    <row r="3242" spans="1:8" hidden="1">
      <c r="A3242" t="s">
        <v>1806</v>
      </c>
      <c r="H3242" t="s">
        <v>4463</v>
      </c>
    </row>
    <row r="3243" spans="1:8" hidden="1">
      <c r="A3243" t="s">
        <v>1806</v>
      </c>
      <c r="H3243" t="s">
        <v>4467</v>
      </c>
    </row>
    <row r="3244" spans="1:8" hidden="1">
      <c r="A3244" t="s">
        <v>1806</v>
      </c>
      <c r="H3244" t="s">
        <v>4467</v>
      </c>
    </row>
    <row r="3245" spans="1:8" hidden="1">
      <c r="A3245" t="s">
        <v>1806</v>
      </c>
      <c r="H3245" t="s">
        <v>4467</v>
      </c>
    </row>
    <row r="3246" spans="1:8" hidden="1">
      <c r="A3246" t="s">
        <v>1806</v>
      </c>
      <c r="H3246" t="s">
        <v>4467</v>
      </c>
    </row>
    <row r="3247" spans="1:8" hidden="1">
      <c r="A3247" t="s">
        <v>1806</v>
      </c>
      <c r="H3247" t="s">
        <v>4467</v>
      </c>
    </row>
    <row r="3248" spans="1:8" hidden="1">
      <c r="A3248" t="s">
        <v>1806</v>
      </c>
      <c r="H3248" t="s">
        <v>4467</v>
      </c>
    </row>
    <row r="3249" spans="1:8" hidden="1">
      <c r="A3249" t="s">
        <v>1806</v>
      </c>
      <c r="H3249" t="s">
        <v>4467</v>
      </c>
    </row>
    <row r="3250" spans="1:8" hidden="1">
      <c r="A3250" t="s">
        <v>1806</v>
      </c>
      <c r="H3250" t="s">
        <v>4468</v>
      </c>
    </row>
    <row r="3251" spans="1:8" hidden="1">
      <c r="A3251" t="s">
        <v>1806</v>
      </c>
      <c r="H3251" t="s">
        <v>4468</v>
      </c>
    </row>
    <row r="3252" spans="1:8" hidden="1">
      <c r="A3252" t="s">
        <v>1806</v>
      </c>
      <c r="H3252" t="s">
        <v>4468</v>
      </c>
    </row>
    <row r="3253" spans="1:8" hidden="1">
      <c r="A3253" t="s">
        <v>1806</v>
      </c>
      <c r="H3253" t="s">
        <v>4468</v>
      </c>
    </row>
    <row r="3254" spans="1:8" hidden="1">
      <c r="A3254" t="s">
        <v>1806</v>
      </c>
      <c r="H3254" t="s">
        <v>4468</v>
      </c>
    </row>
    <row r="3255" spans="1:8" hidden="1">
      <c r="A3255" t="s">
        <v>1806</v>
      </c>
      <c r="H3255" t="s">
        <v>4468</v>
      </c>
    </row>
    <row r="3256" spans="1:8" hidden="1">
      <c r="A3256" t="s">
        <v>1806</v>
      </c>
      <c r="H3256" t="s">
        <v>4474</v>
      </c>
    </row>
    <row r="3257" spans="1:8" hidden="1">
      <c r="A3257" t="s">
        <v>1806</v>
      </c>
      <c r="H3257" t="s">
        <v>4474</v>
      </c>
    </row>
    <row r="3258" spans="1:8" hidden="1">
      <c r="A3258" t="s">
        <v>1806</v>
      </c>
      <c r="H3258" t="s">
        <v>4474</v>
      </c>
    </row>
    <row r="3259" spans="1:8" hidden="1">
      <c r="A3259" t="s">
        <v>1806</v>
      </c>
      <c r="H3259" t="s">
        <v>4474</v>
      </c>
    </row>
    <row r="3260" spans="1:8" hidden="1">
      <c r="A3260" t="s">
        <v>1806</v>
      </c>
      <c r="H3260" t="s">
        <v>4474</v>
      </c>
    </row>
    <row r="3261" spans="1:8" hidden="1">
      <c r="A3261" t="s">
        <v>1806</v>
      </c>
      <c r="H3261" t="s">
        <v>4476</v>
      </c>
    </row>
    <row r="3262" spans="1:8" hidden="1">
      <c r="A3262" t="s">
        <v>1806</v>
      </c>
      <c r="H3262" t="s">
        <v>4430</v>
      </c>
    </row>
    <row r="3263" spans="1:8" hidden="1">
      <c r="A3263" t="s">
        <v>1806</v>
      </c>
      <c r="H3263" t="s">
        <v>4430</v>
      </c>
    </row>
    <row r="3264" spans="1:8" hidden="1">
      <c r="A3264" t="s">
        <v>1806</v>
      </c>
      <c r="H3264" t="s">
        <v>4430</v>
      </c>
    </row>
    <row r="3265" spans="1:8" hidden="1">
      <c r="A3265" t="s">
        <v>1806</v>
      </c>
      <c r="H3265" t="s">
        <v>4430</v>
      </c>
    </row>
    <row r="3266" spans="1:8" hidden="1">
      <c r="A3266" t="s">
        <v>1806</v>
      </c>
      <c r="H3266" t="s">
        <v>4476</v>
      </c>
    </row>
    <row r="3267" spans="1:8" hidden="1">
      <c r="A3267" t="s">
        <v>1806</v>
      </c>
      <c r="H3267" t="s">
        <v>4430</v>
      </c>
    </row>
    <row r="3268" spans="1:8" hidden="1">
      <c r="A3268" t="s">
        <v>1806</v>
      </c>
      <c r="H3268" t="s">
        <v>4430</v>
      </c>
    </row>
    <row r="3269" spans="1:8" hidden="1">
      <c r="A3269" t="s">
        <v>1806</v>
      </c>
      <c r="H3269" t="s">
        <v>4430</v>
      </c>
    </row>
    <row r="3270" spans="1:8" hidden="1">
      <c r="A3270" t="s">
        <v>1806</v>
      </c>
      <c r="H3270" t="s">
        <v>4430</v>
      </c>
    </row>
    <row r="3271" spans="1:8" hidden="1">
      <c r="A3271" t="s">
        <v>1806</v>
      </c>
      <c r="H3271" t="s">
        <v>4488</v>
      </c>
    </row>
    <row r="3272" spans="1:8" hidden="1">
      <c r="A3272" t="s">
        <v>1806</v>
      </c>
      <c r="H3272" t="s">
        <v>4490</v>
      </c>
    </row>
    <row r="3273" spans="1:8" hidden="1">
      <c r="A3273" t="s">
        <v>1806</v>
      </c>
      <c r="H3273" t="s">
        <v>4490</v>
      </c>
    </row>
    <row r="3274" spans="1:8" hidden="1">
      <c r="A3274" t="s">
        <v>1806</v>
      </c>
      <c r="H3274" t="s">
        <v>4490</v>
      </c>
    </row>
    <row r="3275" spans="1:8" hidden="1">
      <c r="A3275" t="s">
        <v>1806</v>
      </c>
      <c r="H3275" t="s">
        <v>4490</v>
      </c>
    </row>
    <row r="3276" spans="1:8" hidden="1">
      <c r="A3276" t="s">
        <v>1806</v>
      </c>
      <c r="H3276" t="s">
        <v>4497</v>
      </c>
    </row>
    <row r="3277" spans="1:8" hidden="1">
      <c r="A3277" t="s">
        <v>1806</v>
      </c>
      <c r="H3277" t="s">
        <v>4437</v>
      </c>
    </row>
    <row r="3278" spans="1:8" hidden="1">
      <c r="A3278" t="s">
        <v>1806</v>
      </c>
      <c r="H3278" t="s">
        <v>4498</v>
      </c>
    </row>
    <row r="3279" spans="1:8" hidden="1">
      <c r="A3279" t="s">
        <v>1806</v>
      </c>
      <c r="H3279" t="s">
        <v>4500</v>
      </c>
    </row>
    <row r="3280" spans="1:8" hidden="1">
      <c r="A3280" t="s">
        <v>1806</v>
      </c>
      <c r="H3280" t="s">
        <v>4497</v>
      </c>
    </row>
    <row r="3281" spans="1:8" hidden="1">
      <c r="A3281" t="s">
        <v>1806</v>
      </c>
      <c r="H3281" t="s">
        <v>4501</v>
      </c>
    </row>
    <row r="3282" spans="1:8" hidden="1">
      <c r="A3282" t="s">
        <v>4790</v>
      </c>
    </row>
    <row r="3283" spans="1:8" hidden="1">
      <c r="A3283" t="s">
        <v>4790</v>
      </c>
    </row>
    <row r="3284" spans="1:8" hidden="1">
      <c r="A3284" t="s">
        <v>4790</v>
      </c>
    </row>
    <row r="3285" spans="1:8" hidden="1">
      <c r="A3285" t="s">
        <v>4790</v>
      </c>
    </row>
    <row r="3286" spans="1:8" hidden="1">
      <c r="A3286" t="s">
        <v>4790</v>
      </c>
    </row>
    <row r="3287" spans="1:8" hidden="1">
      <c r="A3287" t="s">
        <v>4790</v>
      </c>
    </row>
    <row r="3288" spans="1:8" hidden="1">
      <c r="A3288" t="s">
        <v>4790</v>
      </c>
    </row>
    <row r="3289" spans="1:8" hidden="1">
      <c r="A3289" t="s">
        <v>4790</v>
      </c>
    </row>
    <row r="3290" spans="1:8" hidden="1">
      <c r="A3290" t="s">
        <v>4790</v>
      </c>
    </row>
    <row r="3291" spans="1:8" hidden="1">
      <c r="A3291" t="s">
        <v>4790</v>
      </c>
    </row>
    <row r="3292" spans="1:8" hidden="1">
      <c r="A3292" t="s">
        <v>4790</v>
      </c>
    </row>
    <row r="3293" spans="1:8" hidden="1">
      <c r="A3293" t="s">
        <v>4790</v>
      </c>
    </row>
    <row r="3294" spans="1:8" hidden="1">
      <c r="A3294" t="s">
        <v>4790</v>
      </c>
    </row>
    <row r="3295" spans="1:8" hidden="1">
      <c r="A3295" t="s">
        <v>4790</v>
      </c>
    </row>
    <row r="3296" spans="1:8" hidden="1">
      <c r="A3296" t="s">
        <v>4790</v>
      </c>
    </row>
    <row r="3297" spans="1:1" hidden="1">
      <c r="A3297" t="s">
        <v>4790</v>
      </c>
    </row>
    <row r="3298" spans="1:1" hidden="1">
      <c r="A3298" t="s">
        <v>4790</v>
      </c>
    </row>
    <row r="3299" spans="1:1" hidden="1">
      <c r="A3299" t="s">
        <v>4790</v>
      </c>
    </row>
    <row r="3300" spans="1:1" hidden="1">
      <c r="A3300" t="s">
        <v>4790</v>
      </c>
    </row>
    <row r="3301" spans="1:1" hidden="1">
      <c r="A3301" t="s">
        <v>4790</v>
      </c>
    </row>
    <row r="3302" spans="1:1" hidden="1">
      <c r="A3302" t="s">
        <v>4790</v>
      </c>
    </row>
    <row r="3303" spans="1:1" hidden="1">
      <c r="A3303" t="s">
        <v>4790</v>
      </c>
    </row>
    <row r="3304" spans="1:1" hidden="1">
      <c r="A3304" t="s">
        <v>4790</v>
      </c>
    </row>
    <row r="3305" spans="1:1" hidden="1">
      <c r="A3305" t="s">
        <v>4790</v>
      </c>
    </row>
    <row r="3306" spans="1:1" hidden="1">
      <c r="A3306" t="s">
        <v>4790</v>
      </c>
    </row>
    <row r="3307" spans="1:1" hidden="1">
      <c r="A3307" t="s">
        <v>4790</v>
      </c>
    </row>
    <row r="3308" spans="1:1" hidden="1">
      <c r="A3308" t="s">
        <v>4790</v>
      </c>
    </row>
    <row r="3309" spans="1:1" hidden="1">
      <c r="A3309" t="s">
        <v>4790</v>
      </c>
    </row>
    <row r="3310" spans="1:1" hidden="1">
      <c r="A3310" t="s">
        <v>4790</v>
      </c>
    </row>
    <row r="3311" spans="1:1" hidden="1">
      <c r="A3311" t="s">
        <v>4790</v>
      </c>
    </row>
    <row r="3312" spans="1:1" hidden="1">
      <c r="A3312" t="s">
        <v>4790</v>
      </c>
    </row>
    <row r="3313" spans="1:1" hidden="1">
      <c r="A3313" t="s">
        <v>4790</v>
      </c>
    </row>
    <row r="3314" spans="1:1" hidden="1">
      <c r="A3314" t="s">
        <v>4790</v>
      </c>
    </row>
    <row r="3315" spans="1:1" hidden="1">
      <c r="A3315" t="s">
        <v>4790</v>
      </c>
    </row>
    <row r="3316" spans="1:1" hidden="1">
      <c r="A3316" t="s">
        <v>4790</v>
      </c>
    </row>
    <row r="3317" spans="1:1" hidden="1">
      <c r="A3317" t="s">
        <v>4790</v>
      </c>
    </row>
    <row r="3318" spans="1:1" hidden="1">
      <c r="A3318" t="s">
        <v>4790</v>
      </c>
    </row>
    <row r="3319" spans="1:1" hidden="1">
      <c r="A3319" t="s">
        <v>4790</v>
      </c>
    </row>
    <row r="3320" spans="1:1" hidden="1">
      <c r="A3320" t="s">
        <v>4790</v>
      </c>
    </row>
    <row r="3321" spans="1:1" hidden="1">
      <c r="A3321" t="s">
        <v>4790</v>
      </c>
    </row>
    <row r="3322" spans="1:1" hidden="1">
      <c r="A3322" t="s">
        <v>4790</v>
      </c>
    </row>
    <row r="3323" spans="1:1" hidden="1">
      <c r="A3323" t="s">
        <v>4790</v>
      </c>
    </row>
    <row r="3324" spans="1:1" hidden="1">
      <c r="A3324" t="s">
        <v>4790</v>
      </c>
    </row>
    <row r="3325" spans="1:1" hidden="1">
      <c r="A3325" t="s">
        <v>4790</v>
      </c>
    </row>
    <row r="3326" spans="1:1" hidden="1">
      <c r="A3326" t="s">
        <v>4790</v>
      </c>
    </row>
    <row r="3327" spans="1:1" hidden="1">
      <c r="A3327" t="s">
        <v>4790</v>
      </c>
    </row>
    <row r="3328" spans="1:1" hidden="1">
      <c r="A3328" t="s">
        <v>4790</v>
      </c>
    </row>
    <row r="3329" spans="1:1" hidden="1">
      <c r="A3329" t="s">
        <v>4790</v>
      </c>
    </row>
    <row r="3330" spans="1:1" hidden="1">
      <c r="A3330" t="s">
        <v>4790</v>
      </c>
    </row>
    <row r="3331" spans="1:1" hidden="1">
      <c r="A3331" t="s">
        <v>4790</v>
      </c>
    </row>
    <row r="3332" spans="1:1" hidden="1">
      <c r="A3332" t="s">
        <v>4790</v>
      </c>
    </row>
    <row r="3333" spans="1:1" hidden="1">
      <c r="A3333" t="s">
        <v>4790</v>
      </c>
    </row>
    <row r="3334" spans="1:1" hidden="1">
      <c r="A3334" t="s">
        <v>4790</v>
      </c>
    </row>
    <row r="3335" spans="1:1" hidden="1">
      <c r="A3335" t="s">
        <v>4790</v>
      </c>
    </row>
    <row r="3336" spans="1:1" hidden="1">
      <c r="A3336" t="s">
        <v>4790</v>
      </c>
    </row>
    <row r="3337" spans="1:1" hidden="1">
      <c r="A3337" t="s">
        <v>4790</v>
      </c>
    </row>
    <row r="3338" spans="1:1" hidden="1">
      <c r="A3338" t="s">
        <v>4790</v>
      </c>
    </row>
    <row r="3339" spans="1:1" hidden="1">
      <c r="A3339" t="s">
        <v>4790</v>
      </c>
    </row>
    <row r="3340" spans="1:1" hidden="1">
      <c r="A3340" t="s">
        <v>4790</v>
      </c>
    </row>
    <row r="3341" spans="1:1" hidden="1">
      <c r="A3341" t="s">
        <v>4790</v>
      </c>
    </row>
    <row r="3342" spans="1:1" hidden="1">
      <c r="A3342" t="s">
        <v>4790</v>
      </c>
    </row>
    <row r="3343" spans="1:1" hidden="1">
      <c r="A3343" t="s">
        <v>4790</v>
      </c>
    </row>
    <row r="3344" spans="1:1" hidden="1">
      <c r="A3344" t="s">
        <v>4790</v>
      </c>
    </row>
    <row r="3345" spans="1:8" hidden="1">
      <c r="A3345" t="s">
        <v>4790</v>
      </c>
    </row>
    <row r="3346" spans="1:8" hidden="1">
      <c r="A3346" t="s">
        <v>4790</v>
      </c>
    </row>
    <row r="3347" spans="1:8" hidden="1">
      <c r="A3347" t="s">
        <v>4790</v>
      </c>
    </row>
    <row r="3348" spans="1:8" hidden="1">
      <c r="A3348" t="s">
        <v>4790</v>
      </c>
    </row>
    <row r="3349" spans="1:8" hidden="1">
      <c r="A3349" t="s">
        <v>4790</v>
      </c>
    </row>
    <row r="3350" spans="1:8" hidden="1">
      <c r="A3350" t="s">
        <v>4790</v>
      </c>
    </row>
    <row r="3351" spans="1:8" hidden="1">
      <c r="A3351" t="s">
        <v>4790</v>
      </c>
    </row>
    <row r="3352" spans="1:8" hidden="1">
      <c r="A3352" t="s">
        <v>4790</v>
      </c>
    </row>
    <row r="3353" spans="1:8" hidden="1">
      <c r="A3353" t="s">
        <v>4790</v>
      </c>
    </row>
    <row r="3354" spans="1:8" hidden="1">
      <c r="A3354" t="s">
        <v>4790</v>
      </c>
    </row>
    <row r="3355" spans="1:8" hidden="1">
      <c r="A3355" t="s">
        <v>4790</v>
      </c>
    </row>
    <row r="3356" spans="1:8" hidden="1">
      <c r="A3356" t="s">
        <v>4790</v>
      </c>
    </row>
    <row r="3357" spans="1:8" hidden="1">
      <c r="A3357" t="s">
        <v>4790</v>
      </c>
    </row>
    <row r="3358" spans="1:8" hidden="1">
      <c r="A3358" t="s">
        <v>4790</v>
      </c>
    </row>
    <row r="3359" spans="1:8" hidden="1">
      <c r="A3359" t="s">
        <v>4790</v>
      </c>
    </row>
    <row r="3360" spans="1:8" hidden="1">
      <c r="A3360" t="s">
        <v>2102</v>
      </c>
      <c r="H3360" t="s">
        <v>4750</v>
      </c>
    </row>
    <row r="3361" spans="1:8" hidden="1">
      <c r="A3361" t="s">
        <v>2101</v>
      </c>
      <c r="H3361" t="s">
        <v>4749</v>
      </c>
    </row>
    <row r="3362" spans="1:8" hidden="1">
      <c r="A3362" t="s">
        <v>4788</v>
      </c>
    </row>
    <row r="3363" spans="1:8" hidden="1">
      <c r="A3363" t="s">
        <v>4788</v>
      </c>
    </row>
    <row r="3364" spans="1:8" hidden="1">
      <c r="A3364" t="s">
        <v>4788</v>
      </c>
    </row>
    <row r="3365" spans="1:8" hidden="1">
      <c r="A3365" t="s">
        <v>4788</v>
      </c>
    </row>
    <row r="3366" spans="1:8" hidden="1">
      <c r="A3366" t="s">
        <v>4788</v>
      </c>
    </row>
    <row r="3367" spans="1:8" hidden="1">
      <c r="A3367" t="s">
        <v>4788</v>
      </c>
    </row>
    <row r="3368" spans="1:8" hidden="1">
      <c r="A3368" t="s">
        <v>4788</v>
      </c>
    </row>
    <row r="3369" spans="1:8" hidden="1">
      <c r="A3369" t="s">
        <v>4788</v>
      </c>
    </row>
    <row r="3370" spans="1:8" hidden="1">
      <c r="A3370" t="s">
        <v>4788</v>
      </c>
    </row>
    <row r="3371" spans="1:8" hidden="1">
      <c r="A3371" t="s">
        <v>4788</v>
      </c>
    </row>
    <row r="3372" spans="1:8" hidden="1">
      <c r="A3372" t="s">
        <v>4788</v>
      </c>
    </row>
    <row r="3373" spans="1:8" hidden="1">
      <c r="A3373" t="s">
        <v>4788</v>
      </c>
    </row>
    <row r="3374" spans="1:8" hidden="1">
      <c r="A3374" t="s">
        <v>4788</v>
      </c>
    </row>
    <row r="3375" spans="1:8" hidden="1">
      <c r="A3375" t="s">
        <v>4788</v>
      </c>
    </row>
    <row r="3376" spans="1:8" hidden="1">
      <c r="A3376" t="s">
        <v>4788</v>
      </c>
    </row>
    <row r="3377" spans="1:1" hidden="1">
      <c r="A3377" t="s">
        <v>4788</v>
      </c>
    </row>
    <row r="3378" spans="1:1" hidden="1">
      <c r="A3378" t="s">
        <v>4788</v>
      </c>
    </row>
    <row r="3379" spans="1:1" hidden="1">
      <c r="A3379" t="s">
        <v>4788</v>
      </c>
    </row>
    <row r="3380" spans="1:1" hidden="1">
      <c r="A3380" t="s">
        <v>4788</v>
      </c>
    </row>
    <row r="3381" spans="1:1" hidden="1">
      <c r="A3381" t="s">
        <v>4788</v>
      </c>
    </row>
    <row r="3382" spans="1:1" hidden="1">
      <c r="A3382" t="s">
        <v>4788</v>
      </c>
    </row>
    <row r="3383" spans="1:1" hidden="1">
      <c r="A3383" t="s">
        <v>4788</v>
      </c>
    </row>
    <row r="3384" spans="1:1" hidden="1">
      <c r="A3384" t="s">
        <v>4788</v>
      </c>
    </row>
    <row r="3385" spans="1:1" hidden="1">
      <c r="A3385" t="s">
        <v>4788</v>
      </c>
    </row>
    <row r="3386" spans="1:1" hidden="1">
      <c r="A3386" t="s">
        <v>4788</v>
      </c>
    </row>
    <row r="3387" spans="1:1" hidden="1">
      <c r="A3387" t="s">
        <v>4788</v>
      </c>
    </row>
    <row r="3388" spans="1:1" hidden="1">
      <c r="A3388" t="s">
        <v>4788</v>
      </c>
    </row>
    <row r="3389" spans="1:1" hidden="1">
      <c r="A3389" t="s">
        <v>4788</v>
      </c>
    </row>
    <row r="3390" spans="1:1" hidden="1">
      <c r="A3390" t="s">
        <v>4788</v>
      </c>
    </row>
    <row r="3391" spans="1:1" hidden="1">
      <c r="A3391" t="s">
        <v>4788</v>
      </c>
    </row>
    <row r="3392" spans="1:1" hidden="1">
      <c r="A3392" t="s">
        <v>4788</v>
      </c>
    </row>
    <row r="3393" spans="1:1" hidden="1">
      <c r="A3393" t="s">
        <v>4788</v>
      </c>
    </row>
    <row r="3394" spans="1:1" hidden="1">
      <c r="A3394" t="s">
        <v>4788</v>
      </c>
    </row>
    <row r="3395" spans="1:1" hidden="1">
      <c r="A3395" t="s">
        <v>4788</v>
      </c>
    </row>
    <row r="3396" spans="1:1" hidden="1">
      <c r="A3396" t="s">
        <v>4788</v>
      </c>
    </row>
    <row r="3397" spans="1:1" hidden="1">
      <c r="A3397" t="s">
        <v>4788</v>
      </c>
    </row>
    <row r="3398" spans="1:1" hidden="1">
      <c r="A3398" t="s">
        <v>4788</v>
      </c>
    </row>
    <row r="3399" spans="1:1" hidden="1">
      <c r="A3399" t="s">
        <v>4788</v>
      </c>
    </row>
    <row r="3400" spans="1:1" hidden="1">
      <c r="A3400" t="s">
        <v>4788</v>
      </c>
    </row>
    <row r="3401" spans="1:1" hidden="1">
      <c r="A3401" t="s">
        <v>4788</v>
      </c>
    </row>
    <row r="3402" spans="1:1" hidden="1">
      <c r="A3402" t="s">
        <v>4788</v>
      </c>
    </row>
    <row r="3403" spans="1:1" hidden="1">
      <c r="A3403" t="s">
        <v>4788</v>
      </c>
    </row>
    <row r="3404" spans="1:1" hidden="1">
      <c r="A3404" t="s">
        <v>4788</v>
      </c>
    </row>
    <row r="3405" spans="1:1" hidden="1">
      <c r="A3405" t="s">
        <v>4788</v>
      </c>
    </row>
    <row r="3406" spans="1:1" hidden="1">
      <c r="A3406" t="s">
        <v>4788</v>
      </c>
    </row>
    <row r="3407" spans="1:1" hidden="1">
      <c r="A3407" t="s">
        <v>4788</v>
      </c>
    </row>
    <row r="3408" spans="1:1" hidden="1">
      <c r="A3408" t="s">
        <v>4788</v>
      </c>
    </row>
    <row r="3409" spans="1:1" hidden="1">
      <c r="A3409" t="s">
        <v>4788</v>
      </c>
    </row>
    <row r="3410" spans="1:1" hidden="1">
      <c r="A3410" t="s">
        <v>4788</v>
      </c>
    </row>
    <row r="3411" spans="1:1" hidden="1">
      <c r="A3411" t="s">
        <v>4788</v>
      </c>
    </row>
    <row r="3412" spans="1:1" hidden="1">
      <c r="A3412" t="s">
        <v>4788</v>
      </c>
    </row>
    <row r="3413" spans="1:1" hidden="1">
      <c r="A3413" t="s">
        <v>4788</v>
      </c>
    </row>
    <row r="3414" spans="1:1" hidden="1">
      <c r="A3414" t="s">
        <v>4788</v>
      </c>
    </row>
    <row r="3415" spans="1:1" hidden="1">
      <c r="A3415" t="s">
        <v>4788</v>
      </c>
    </row>
    <row r="3416" spans="1:1" hidden="1">
      <c r="A3416" t="s">
        <v>4788</v>
      </c>
    </row>
    <row r="3417" spans="1:1" hidden="1">
      <c r="A3417" t="s">
        <v>4788</v>
      </c>
    </row>
    <row r="3418" spans="1:1" hidden="1">
      <c r="A3418" t="s">
        <v>4788</v>
      </c>
    </row>
    <row r="3419" spans="1:1" hidden="1">
      <c r="A3419" t="s">
        <v>4788</v>
      </c>
    </row>
    <row r="3420" spans="1:1" hidden="1">
      <c r="A3420" t="s">
        <v>4788</v>
      </c>
    </row>
    <row r="3421" spans="1:1" hidden="1">
      <c r="A3421" t="s">
        <v>4788</v>
      </c>
    </row>
    <row r="3422" spans="1:1" hidden="1">
      <c r="A3422" t="s">
        <v>4788</v>
      </c>
    </row>
    <row r="3423" spans="1:1" hidden="1">
      <c r="A3423" t="s">
        <v>4788</v>
      </c>
    </row>
    <row r="3424" spans="1:1" hidden="1">
      <c r="A3424" t="s">
        <v>4788</v>
      </c>
    </row>
    <row r="3425" spans="1:8" hidden="1">
      <c r="A3425" t="s">
        <v>4788</v>
      </c>
    </row>
    <row r="3426" spans="1:8" hidden="1">
      <c r="A3426" t="s">
        <v>4788</v>
      </c>
    </row>
    <row r="3427" spans="1:8" hidden="1">
      <c r="A3427" t="s">
        <v>4788</v>
      </c>
    </row>
    <row r="3428" spans="1:8" hidden="1">
      <c r="A3428" t="s">
        <v>4788</v>
      </c>
    </row>
    <row r="3429" spans="1:8" hidden="1">
      <c r="A3429" t="s">
        <v>4788</v>
      </c>
    </row>
    <row r="3430" spans="1:8" hidden="1">
      <c r="A3430" t="s">
        <v>4788</v>
      </c>
    </row>
    <row r="3431" spans="1:8" hidden="1">
      <c r="A3431" t="s">
        <v>4788</v>
      </c>
    </row>
    <row r="3432" spans="1:8" hidden="1">
      <c r="A3432" t="s">
        <v>4788</v>
      </c>
    </row>
    <row r="3433" spans="1:8" hidden="1">
      <c r="A3433" t="s">
        <v>4788</v>
      </c>
    </row>
    <row r="3434" spans="1:8" hidden="1">
      <c r="A3434" t="s">
        <v>4788</v>
      </c>
    </row>
    <row r="3435" spans="1:8" hidden="1">
      <c r="A3435" t="s">
        <v>4788</v>
      </c>
    </row>
    <row r="3436" spans="1:8" hidden="1">
      <c r="A3436" t="s">
        <v>4788</v>
      </c>
    </row>
    <row r="3437" spans="1:8" hidden="1">
      <c r="A3437" t="s">
        <v>4788</v>
      </c>
    </row>
    <row r="3438" spans="1:8" hidden="1">
      <c r="A3438" t="s">
        <v>4788</v>
      </c>
    </row>
    <row r="3439" spans="1:8" hidden="1">
      <c r="A3439" t="s">
        <v>4788</v>
      </c>
    </row>
    <row r="3440" spans="1:8" hidden="1">
      <c r="A3440" t="s">
        <v>2117</v>
      </c>
      <c r="H3440" t="s">
        <v>2936</v>
      </c>
    </row>
    <row r="3441" spans="1:8" hidden="1">
      <c r="A3441" t="s">
        <v>2117</v>
      </c>
      <c r="H3441" t="s">
        <v>2936</v>
      </c>
    </row>
    <row r="3442" spans="1:8" hidden="1">
      <c r="A3442" t="s">
        <v>2117</v>
      </c>
      <c r="H3442" t="s">
        <v>2936</v>
      </c>
    </row>
    <row r="3443" spans="1:8" hidden="1">
      <c r="A3443" t="s">
        <v>2117</v>
      </c>
      <c r="H3443" t="s">
        <v>2936</v>
      </c>
    </row>
    <row r="3444" spans="1:8" hidden="1">
      <c r="A3444" t="s">
        <v>2116</v>
      </c>
      <c r="H3444" t="s">
        <v>4499</v>
      </c>
    </row>
    <row r="3445" spans="1:8" hidden="1">
      <c r="A3445" t="s">
        <v>2116</v>
      </c>
      <c r="H3445" t="s">
        <v>4499</v>
      </c>
    </row>
    <row r="3446" spans="1:8" hidden="1">
      <c r="A3446" t="s">
        <v>2116</v>
      </c>
      <c r="H3446" t="s">
        <v>4499</v>
      </c>
    </row>
    <row r="3447" spans="1:8" hidden="1">
      <c r="A3447" t="s">
        <v>2116</v>
      </c>
      <c r="H3447" t="s">
        <v>4499</v>
      </c>
    </row>
    <row r="3448" spans="1:8" hidden="1">
      <c r="A3448" t="s">
        <v>2108</v>
      </c>
      <c r="H3448" t="s">
        <v>4759</v>
      </c>
    </row>
    <row r="3449" spans="1:8" hidden="1">
      <c r="A3449" t="s">
        <v>1857</v>
      </c>
      <c r="H3449" t="s">
        <v>4524</v>
      </c>
    </row>
    <row r="3450" spans="1:8" hidden="1">
      <c r="A3450" t="s">
        <v>1986</v>
      </c>
      <c r="H3450" t="s">
        <v>4639</v>
      </c>
    </row>
    <row r="3451" spans="1:8" hidden="1">
      <c r="A3451" t="s">
        <v>1986</v>
      </c>
      <c r="H3451" t="s">
        <v>4639</v>
      </c>
    </row>
    <row r="3452" spans="1:8" hidden="1">
      <c r="A3452" t="s">
        <v>1833</v>
      </c>
      <c r="H3452" t="s">
        <v>4499</v>
      </c>
    </row>
    <row r="3453" spans="1:8" hidden="1">
      <c r="A3453" t="s">
        <v>4928</v>
      </c>
    </row>
    <row r="3454" spans="1:8" hidden="1">
      <c r="A3454" t="s">
        <v>2601</v>
      </c>
      <c r="H3454" t="s">
        <v>3328</v>
      </c>
    </row>
    <row r="3455" spans="1:8" hidden="1">
      <c r="A3455" t="s">
        <v>2112</v>
      </c>
      <c r="H3455" t="s">
        <v>5317</v>
      </c>
    </row>
    <row r="3456" spans="1:8" hidden="1">
      <c r="A3456" t="s">
        <v>2112</v>
      </c>
      <c r="H3456" t="s">
        <v>4765</v>
      </c>
    </row>
    <row r="3457" spans="1:8" hidden="1">
      <c r="A3457" t="s">
        <v>4939</v>
      </c>
    </row>
    <row r="3458" spans="1:8" hidden="1">
      <c r="A3458" t="s">
        <v>4942</v>
      </c>
    </row>
    <row r="3459" spans="1:8" hidden="1">
      <c r="A3459" t="s">
        <v>3600</v>
      </c>
      <c r="H3459" t="s">
        <v>5078</v>
      </c>
    </row>
    <row r="3460" spans="1:8" hidden="1">
      <c r="A3460" t="s">
        <v>3600</v>
      </c>
      <c r="H3460" t="s">
        <v>5105</v>
      </c>
    </row>
    <row r="3461" spans="1:8" hidden="1">
      <c r="A3461" t="s">
        <v>3600</v>
      </c>
      <c r="H3461" t="s">
        <v>5129</v>
      </c>
    </row>
    <row r="3462" spans="1:8" hidden="1">
      <c r="A3462" t="s">
        <v>3600</v>
      </c>
      <c r="H3462" t="s">
        <v>5159</v>
      </c>
    </row>
    <row r="3463" spans="1:8" hidden="1">
      <c r="A3463" t="s">
        <v>3600</v>
      </c>
      <c r="H3463" t="s">
        <v>5190</v>
      </c>
    </row>
    <row r="3464" spans="1:8" hidden="1">
      <c r="A3464" t="s">
        <v>3600</v>
      </c>
      <c r="H3464" t="s">
        <v>5220</v>
      </c>
    </row>
    <row r="3465" spans="1:8" hidden="1">
      <c r="A3465" t="s">
        <v>3600</v>
      </c>
      <c r="H3465" t="s">
        <v>5249</v>
      </c>
    </row>
    <row r="3466" spans="1:8" hidden="1">
      <c r="A3466" t="s">
        <v>3600</v>
      </c>
      <c r="H3466" t="s">
        <v>5280</v>
      </c>
    </row>
    <row r="3467" spans="1:8" hidden="1">
      <c r="A3467" t="s">
        <v>3600</v>
      </c>
      <c r="H3467" t="s">
        <v>5312</v>
      </c>
    </row>
    <row r="3468" spans="1:8" hidden="1">
      <c r="A3468" t="s">
        <v>3600</v>
      </c>
      <c r="H3468" t="s">
        <v>5344</v>
      </c>
    </row>
    <row r="3469" spans="1:8" hidden="1">
      <c r="A3469" t="s">
        <v>3600</v>
      </c>
      <c r="H3469" t="s">
        <v>5376</v>
      </c>
    </row>
    <row r="3470" spans="1:8" hidden="1">
      <c r="A3470" t="s">
        <v>3600</v>
      </c>
      <c r="H3470" t="s">
        <v>5404</v>
      </c>
    </row>
    <row r="3471" spans="1:8" hidden="1">
      <c r="A3471" t="s">
        <v>3600</v>
      </c>
      <c r="H3471" t="s">
        <v>5422</v>
      </c>
    </row>
    <row r="3472" spans="1:8" hidden="1">
      <c r="A3472" t="s">
        <v>3600</v>
      </c>
      <c r="H3472" t="s">
        <v>5448</v>
      </c>
    </row>
    <row r="3473" spans="1:8" hidden="1">
      <c r="A3473" t="s">
        <v>3600</v>
      </c>
      <c r="H3473" t="s">
        <v>5477</v>
      </c>
    </row>
    <row r="3474" spans="1:8" hidden="1">
      <c r="A3474" t="s">
        <v>3600</v>
      </c>
      <c r="H3474" t="s">
        <v>5507</v>
      </c>
    </row>
    <row r="3475" spans="1:8" hidden="1">
      <c r="A3475" t="s">
        <v>3600</v>
      </c>
      <c r="H3475" t="s">
        <v>5536</v>
      </c>
    </row>
    <row r="3476" spans="1:8" hidden="1">
      <c r="A3476" t="s">
        <v>3600</v>
      </c>
      <c r="H3476" t="s">
        <v>5562</v>
      </c>
    </row>
    <row r="3477" spans="1:8" hidden="1">
      <c r="A3477" t="s">
        <v>3600</v>
      </c>
      <c r="H3477" t="s">
        <v>5587</v>
      </c>
    </row>
    <row r="3478" spans="1:8" hidden="1">
      <c r="A3478" t="s">
        <v>3600</v>
      </c>
      <c r="H3478" t="s">
        <v>5615</v>
      </c>
    </row>
    <row r="3479" spans="1:8" hidden="1">
      <c r="A3479" t="s">
        <v>3600</v>
      </c>
      <c r="H3479" t="s">
        <v>5648</v>
      </c>
    </row>
    <row r="3480" spans="1:8" hidden="1">
      <c r="A3480" t="s">
        <v>3600</v>
      </c>
      <c r="H3480" t="s">
        <v>5678</v>
      </c>
    </row>
    <row r="3481" spans="1:8" hidden="1">
      <c r="A3481" t="s">
        <v>3600</v>
      </c>
      <c r="H3481" t="s">
        <v>5696</v>
      </c>
    </row>
    <row r="3482" spans="1:8" hidden="1">
      <c r="A3482" t="s">
        <v>3600</v>
      </c>
      <c r="H3482" t="s">
        <v>3998</v>
      </c>
    </row>
    <row r="3483" spans="1:8" hidden="1">
      <c r="A3483" t="s">
        <v>3600</v>
      </c>
      <c r="H3483" t="s">
        <v>5737</v>
      </c>
    </row>
    <row r="3484" spans="1:8" hidden="1">
      <c r="A3484" t="s">
        <v>3600</v>
      </c>
      <c r="H3484" t="s">
        <v>4068</v>
      </c>
    </row>
    <row r="3485" spans="1:8" hidden="1">
      <c r="A3485" t="s">
        <v>3600</v>
      </c>
      <c r="H3485" t="s">
        <v>4101</v>
      </c>
    </row>
    <row r="3486" spans="1:8" hidden="1">
      <c r="A3486" t="s">
        <v>3600</v>
      </c>
      <c r="H3486" t="s">
        <v>4134</v>
      </c>
    </row>
    <row r="3487" spans="1:8" hidden="1">
      <c r="A3487" t="s">
        <v>3600</v>
      </c>
      <c r="H3487" t="s">
        <v>4167</v>
      </c>
    </row>
    <row r="3488" spans="1:8" hidden="1">
      <c r="A3488" t="s">
        <v>3600</v>
      </c>
      <c r="H3488" t="s">
        <v>4200</v>
      </c>
    </row>
    <row r="3489" spans="1:8" hidden="1">
      <c r="A3489" t="s">
        <v>3600</v>
      </c>
      <c r="H3489" t="s">
        <v>4232</v>
      </c>
    </row>
    <row r="3490" spans="1:8" hidden="1">
      <c r="A3490" t="s">
        <v>3600</v>
      </c>
      <c r="H3490" t="s">
        <v>4262</v>
      </c>
    </row>
    <row r="3491" spans="1:8" hidden="1">
      <c r="A3491" t="s">
        <v>3600</v>
      </c>
      <c r="H3491" t="s">
        <v>4295</v>
      </c>
    </row>
    <row r="3492" spans="1:8" hidden="1">
      <c r="A3492" t="s">
        <v>3600</v>
      </c>
      <c r="H3492" t="s">
        <v>4328</v>
      </c>
    </row>
    <row r="3493" spans="1:8" hidden="1">
      <c r="A3493" t="s">
        <v>3600</v>
      </c>
      <c r="H3493" t="s">
        <v>4360</v>
      </c>
    </row>
    <row r="3494" spans="1:8" hidden="1">
      <c r="A3494" t="s">
        <v>3600</v>
      </c>
      <c r="H3494" t="s">
        <v>4393</v>
      </c>
    </row>
    <row r="3495" spans="1:8" hidden="1">
      <c r="A3495" t="s">
        <v>3600</v>
      </c>
      <c r="H3495" t="s">
        <v>4416</v>
      </c>
    </row>
    <row r="3496" spans="1:8" hidden="1">
      <c r="A3496" t="s">
        <v>3600</v>
      </c>
      <c r="H3496" t="s">
        <v>4432</v>
      </c>
    </row>
    <row r="3497" spans="1:8" hidden="1">
      <c r="A3497" t="s">
        <v>3600</v>
      </c>
      <c r="H3497" t="s">
        <v>4454</v>
      </c>
    </row>
    <row r="3498" spans="1:8" hidden="1">
      <c r="A3498" t="s">
        <v>3600</v>
      </c>
      <c r="H3498" t="s">
        <v>4465</v>
      </c>
    </row>
    <row r="3499" spans="1:8" hidden="1">
      <c r="A3499" t="s">
        <v>3600</v>
      </c>
      <c r="H3499" t="s">
        <v>4479</v>
      </c>
    </row>
    <row r="3500" spans="1:8" hidden="1">
      <c r="A3500" t="s">
        <v>3600</v>
      </c>
      <c r="H3500" t="s">
        <v>4506</v>
      </c>
    </row>
    <row r="3501" spans="1:8" hidden="1">
      <c r="A3501" t="s">
        <v>3600</v>
      </c>
      <c r="H3501" t="s">
        <v>4534</v>
      </c>
    </row>
    <row r="3502" spans="1:8" hidden="1">
      <c r="A3502" t="s">
        <v>3600</v>
      </c>
      <c r="H3502" t="s">
        <v>4567</v>
      </c>
    </row>
    <row r="3503" spans="1:8" hidden="1">
      <c r="A3503" t="s">
        <v>3600</v>
      </c>
      <c r="H3503" t="s">
        <v>4588</v>
      </c>
    </row>
    <row r="3504" spans="1:8" hidden="1">
      <c r="A3504" t="s">
        <v>3600</v>
      </c>
      <c r="H3504" t="s">
        <v>4607</v>
      </c>
    </row>
    <row r="3505" spans="1:8" hidden="1">
      <c r="A3505" t="s">
        <v>3600</v>
      </c>
      <c r="H3505" t="s">
        <v>4637</v>
      </c>
    </row>
    <row r="3506" spans="1:8" hidden="1">
      <c r="A3506" t="s">
        <v>3600</v>
      </c>
      <c r="H3506" t="s">
        <v>4660</v>
      </c>
    </row>
    <row r="3507" spans="1:8" hidden="1">
      <c r="A3507" t="s">
        <v>3600</v>
      </c>
      <c r="H3507" t="s">
        <v>4677</v>
      </c>
    </row>
    <row r="3508" spans="1:8" hidden="1">
      <c r="A3508" t="s">
        <v>3600</v>
      </c>
      <c r="H3508" t="s">
        <v>4695</v>
      </c>
    </row>
    <row r="3509" spans="1:8" hidden="1">
      <c r="A3509" t="s">
        <v>3600</v>
      </c>
      <c r="H3509" t="s">
        <v>4718</v>
      </c>
    </row>
    <row r="3510" spans="1:8" hidden="1">
      <c r="A3510" t="s">
        <v>3600</v>
      </c>
      <c r="H3510" t="s">
        <v>4747</v>
      </c>
    </row>
    <row r="3511" spans="1:8" hidden="1">
      <c r="A3511" t="s">
        <v>3600</v>
      </c>
      <c r="H3511" t="s">
        <v>2939</v>
      </c>
    </row>
    <row r="3512" spans="1:8" hidden="1">
      <c r="A3512" t="s">
        <v>3600</v>
      </c>
      <c r="H3512" t="s">
        <v>4825</v>
      </c>
    </row>
    <row r="3513" spans="1:8" hidden="1">
      <c r="A3513" t="s">
        <v>3600</v>
      </c>
      <c r="H3513" t="s">
        <v>2986</v>
      </c>
    </row>
    <row r="3514" spans="1:8" hidden="1">
      <c r="A3514" t="s">
        <v>3600</v>
      </c>
      <c r="H3514" t="s">
        <v>3002</v>
      </c>
    </row>
    <row r="3515" spans="1:8" hidden="1">
      <c r="A3515" t="s">
        <v>3600</v>
      </c>
      <c r="H3515" t="s">
        <v>3027</v>
      </c>
    </row>
    <row r="3516" spans="1:8" hidden="1">
      <c r="A3516" t="s">
        <v>3600</v>
      </c>
      <c r="H3516" t="s">
        <v>3047</v>
      </c>
    </row>
    <row r="3517" spans="1:8" hidden="1">
      <c r="A3517" t="s">
        <v>3600</v>
      </c>
      <c r="H3517" t="s">
        <v>3079</v>
      </c>
    </row>
    <row r="3518" spans="1:8" hidden="1">
      <c r="A3518" t="s">
        <v>3600</v>
      </c>
      <c r="H3518" t="s">
        <v>3110</v>
      </c>
    </row>
    <row r="3519" spans="1:8" hidden="1">
      <c r="A3519" t="s">
        <v>3600</v>
      </c>
      <c r="H3519" t="s">
        <v>3140</v>
      </c>
    </row>
    <row r="3520" spans="1:8" hidden="1">
      <c r="A3520" t="s">
        <v>3600</v>
      </c>
      <c r="H3520" t="s">
        <v>3163</v>
      </c>
    </row>
    <row r="3521" spans="1:8" hidden="1">
      <c r="A3521" t="s">
        <v>3600</v>
      </c>
      <c r="H3521" t="s">
        <v>3189</v>
      </c>
    </row>
    <row r="3522" spans="1:8" hidden="1">
      <c r="A3522" t="s">
        <v>3600</v>
      </c>
      <c r="H3522" t="s">
        <v>3212</v>
      </c>
    </row>
    <row r="3523" spans="1:8" hidden="1">
      <c r="A3523" t="s">
        <v>3600</v>
      </c>
      <c r="H3523" t="s">
        <v>3225</v>
      </c>
    </row>
    <row r="3524" spans="1:8" hidden="1">
      <c r="A3524" t="s">
        <v>3600</v>
      </c>
      <c r="H3524" t="s">
        <v>3238</v>
      </c>
    </row>
    <row r="3525" spans="1:8" hidden="1">
      <c r="A3525" t="s">
        <v>3600</v>
      </c>
      <c r="H3525" t="s">
        <v>3266</v>
      </c>
    </row>
    <row r="3526" spans="1:8" hidden="1">
      <c r="A3526" t="s">
        <v>3600</v>
      </c>
      <c r="H3526" t="s">
        <v>3296</v>
      </c>
    </row>
    <row r="3527" spans="1:8" hidden="1">
      <c r="A3527" t="s">
        <v>3600</v>
      </c>
      <c r="H3527" t="s">
        <v>3323</v>
      </c>
    </row>
    <row r="3528" spans="1:8" hidden="1">
      <c r="A3528" t="s">
        <v>3600</v>
      </c>
      <c r="H3528" t="s">
        <v>3346</v>
      </c>
    </row>
    <row r="3529" spans="1:8" hidden="1">
      <c r="A3529" t="s">
        <v>3600</v>
      </c>
      <c r="H3529" t="s">
        <v>3369</v>
      </c>
    </row>
    <row r="3530" spans="1:8" hidden="1">
      <c r="A3530" t="s">
        <v>3600</v>
      </c>
      <c r="H3530" t="s">
        <v>3399</v>
      </c>
    </row>
    <row r="3531" spans="1:8" hidden="1">
      <c r="A3531" t="s">
        <v>3600</v>
      </c>
      <c r="H3531" t="s">
        <v>3430</v>
      </c>
    </row>
    <row r="3532" spans="1:8" hidden="1">
      <c r="A3532" t="s">
        <v>3600</v>
      </c>
      <c r="H3532" t="s">
        <v>3461</v>
      </c>
    </row>
    <row r="3533" spans="1:8" hidden="1">
      <c r="A3533" t="s">
        <v>3600</v>
      </c>
      <c r="H3533" t="s">
        <v>3489</v>
      </c>
    </row>
    <row r="3534" spans="1:8" hidden="1">
      <c r="A3534" t="s">
        <v>3600</v>
      </c>
      <c r="H3534" t="s">
        <v>3522</v>
      </c>
    </row>
    <row r="3535" spans="1:8" hidden="1">
      <c r="A3535" t="s">
        <v>3600</v>
      </c>
      <c r="H3535" t="s">
        <v>3549</v>
      </c>
    </row>
    <row r="3536" spans="1:8" hidden="1">
      <c r="A3536" t="s">
        <v>3600</v>
      </c>
      <c r="H3536" t="s">
        <v>3566</v>
      </c>
    </row>
    <row r="3537" spans="1:8" hidden="1">
      <c r="A3537" t="s">
        <v>3600</v>
      </c>
      <c r="H3537" t="s">
        <v>3568</v>
      </c>
    </row>
    <row r="3538" spans="1:8" hidden="1">
      <c r="A3538" t="s">
        <v>5019</v>
      </c>
    </row>
    <row r="3539" spans="1:8" hidden="1">
      <c r="A3539" t="s">
        <v>5040</v>
      </c>
    </row>
    <row r="3540" spans="1:8" hidden="1">
      <c r="A3540" t="s">
        <v>5040</v>
      </c>
    </row>
    <row r="3541" spans="1:8" hidden="1">
      <c r="A3541" t="s">
        <v>1756</v>
      </c>
      <c r="H3541" t="s">
        <v>4395</v>
      </c>
    </row>
    <row r="3542" spans="1:8" hidden="1">
      <c r="A3542" t="s">
        <v>1972</v>
      </c>
      <c r="H3542" t="s">
        <v>4620</v>
      </c>
    </row>
    <row r="3543" spans="1:8" hidden="1">
      <c r="A3543" t="s">
        <v>1972</v>
      </c>
      <c r="H3543" t="s">
        <v>4625</v>
      </c>
    </row>
    <row r="3544" spans="1:8" hidden="1">
      <c r="A3544" t="s">
        <v>1972</v>
      </c>
      <c r="H3544" t="s">
        <v>4634</v>
      </c>
    </row>
    <row r="3545" spans="1:8" hidden="1">
      <c r="A3545" t="s">
        <v>1972</v>
      </c>
      <c r="H3545" t="s">
        <v>4635</v>
      </c>
    </row>
    <row r="3546" spans="1:8" hidden="1">
      <c r="A3546" t="s">
        <v>1972</v>
      </c>
      <c r="H3546" t="s">
        <v>4638</v>
      </c>
    </row>
    <row r="3547" spans="1:8" hidden="1">
      <c r="A3547" t="s">
        <v>1972</v>
      </c>
      <c r="H3547" t="s">
        <v>4638</v>
      </c>
    </row>
    <row r="3548" spans="1:8" hidden="1">
      <c r="A3548" t="s">
        <v>1870</v>
      </c>
      <c r="H3548" t="s">
        <v>4540</v>
      </c>
    </row>
    <row r="3549" spans="1:8" hidden="1">
      <c r="A3549" t="s">
        <v>1870</v>
      </c>
      <c r="H3549" t="s">
        <v>4540</v>
      </c>
    </row>
    <row r="3550" spans="1:8" hidden="1">
      <c r="A3550" t="s">
        <v>1870</v>
      </c>
      <c r="H3550" t="s">
        <v>4540</v>
      </c>
    </row>
    <row r="3551" spans="1:8" hidden="1">
      <c r="A3551" t="s">
        <v>4799</v>
      </c>
    </row>
    <row r="3552" spans="1:8" hidden="1">
      <c r="A3552" t="s">
        <v>4799</v>
      </c>
    </row>
    <row r="3553" spans="1:8" hidden="1">
      <c r="A3553" t="s">
        <v>4799</v>
      </c>
    </row>
    <row r="3554" spans="1:8" hidden="1">
      <c r="A3554" t="s">
        <v>2115</v>
      </c>
      <c r="H3554" t="s">
        <v>2934</v>
      </c>
    </row>
    <row r="3555" spans="1:8" hidden="1">
      <c r="A3555" t="s">
        <v>2115</v>
      </c>
      <c r="H3555" t="s">
        <v>2942</v>
      </c>
    </row>
    <row r="3556" spans="1:8" hidden="1">
      <c r="A3556" t="s">
        <v>5055</v>
      </c>
    </row>
    <row r="3557" spans="1:8" hidden="1">
      <c r="A3557" t="s">
        <v>4796</v>
      </c>
    </row>
    <row r="3558" spans="1:8" hidden="1">
      <c r="A3558" t="s">
        <v>4780</v>
      </c>
      <c r="H3558" t="s">
        <v>4499</v>
      </c>
    </row>
    <row r="3559" spans="1:8" hidden="1">
      <c r="A3559" t="s">
        <v>1869</v>
      </c>
      <c r="H3559" t="s">
        <v>4539</v>
      </c>
    </row>
    <row r="3560" spans="1:8" hidden="1">
      <c r="A3560" t="s">
        <v>1869</v>
      </c>
      <c r="H3560" t="s">
        <v>4544</v>
      </c>
    </row>
    <row r="3561" spans="1:8" hidden="1">
      <c r="A3561" t="s">
        <v>1869</v>
      </c>
      <c r="H3561" t="s">
        <v>4545</v>
      </c>
    </row>
    <row r="3562" spans="1:8" hidden="1">
      <c r="A3562" t="s">
        <v>5013</v>
      </c>
    </row>
    <row r="3563" spans="1:8" hidden="1">
      <c r="A3563" t="s">
        <v>2074</v>
      </c>
      <c r="H3563" t="s">
        <v>4710</v>
      </c>
    </row>
    <row r="3564" spans="1:8" hidden="1">
      <c r="A3564" t="s">
        <v>2121</v>
      </c>
      <c r="H3564" t="s">
        <v>2934</v>
      </c>
    </row>
    <row r="3565" spans="1:8" hidden="1">
      <c r="A3565" t="s">
        <v>2121</v>
      </c>
      <c r="H3565" t="s">
        <v>2942</v>
      </c>
    </row>
    <row r="3566" spans="1:8" hidden="1">
      <c r="A3566" t="s">
        <v>3809</v>
      </c>
      <c r="H3566" t="s">
        <v>5267</v>
      </c>
    </row>
    <row r="3567" spans="1:8" hidden="1">
      <c r="A3567" t="s">
        <v>2530</v>
      </c>
      <c r="H3567" t="s">
        <v>3262</v>
      </c>
    </row>
    <row r="3568" spans="1:8" hidden="1">
      <c r="A3568" t="s">
        <v>2530</v>
      </c>
      <c r="H3568" t="s">
        <v>3262</v>
      </c>
    </row>
    <row r="3569" spans="1:8" hidden="1">
      <c r="A3569" t="s">
        <v>1278</v>
      </c>
      <c r="H3569" t="s">
        <v>5643</v>
      </c>
    </row>
    <row r="3570" spans="1:8" hidden="1">
      <c r="A3570" t="s">
        <v>1278</v>
      </c>
      <c r="H3570" t="s">
        <v>5660</v>
      </c>
    </row>
    <row r="3571" spans="1:8" hidden="1">
      <c r="A3571" t="s">
        <v>1278</v>
      </c>
      <c r="H3571" t="s">
        <v>5661</v>
      </c>
    </row>
    <row r="3572" spans="1:8" hidden="1">
      <c r="A3572" t="s">
        <v>2033</v>
      </c>
      <c r="H3572" t="s">
        <v>4671</v>
      </c>
    </row>
    <row r="3573" spans="1:8" hidden="1">
      <c r="A3573" t="s">
        <v>2033</v>
      </c>
      <c r="H3573" t="s">
        <v>4672</v>
      </c>
    </row>
    <row r="3574" spans="1:8" hidden="1">
      <c r="A3574" t="s">
        <v>2033</v>
      </c>
      <c r="H3574" t="s">
        <v>4673</v>
      </c>
    </row>
    <row r="3575" spans="1:8" hidden="1">
      <c r="A3575" t="s">
        <v>2033</v>
      </c>
      <c r="H3575" t="s">
        <v>4674</v>
      </c>
    </row>
    <row r="3576" spans="1:8" hidden="1">
      <c r="A3576" t="s">
        <v>2033</v>
      </c>
      <c r="H3576" t="s">
        <v>4675</v>
      </c>
    </row>
    <row r="3577" spans="1:8" hidden="1">
      <c r="A3577" t="s">
        <v>2033</v>
      </c>
      <c r="H3577" t="s">
        <v>4676</v>
      </c>
    </row>
    <row r="3578" spans="1:8" hidden="1">
      <c r="A3578" t="s">
        <v>1825</v>
      </c>
      <c r="H3578" t="s">
        <v>4477</v>
      </c>
    </row>
    <row r="3579" spans="1:8" hidden="1">
      <c r="A3579" t="s">
        <v>1827</v>
      </c>
      <c r="H3579" t="s">
        <v>4483</v>
      </c>
    </row>
    <row r="3580" spans="1:8" hidden="1">
      <c r="A3580" t="s">
        <v>1755</v>
      </c>
      <c r="H3580" t="s">
        <v>4392</v>
      </c>
    </row>
    <row r="3581" spans="1:8" hidden="1">
      <c r="A3581" t="s">
        <v>1861</v>
      </c>
      <c r="H3581" t="s">
        <v>5317</v>
      </c>
    </row>
    <row r="3582" spans="1:8" hidden="1">
      <c r="A3582" t="s">
        <v>1858</v>
      </c>
      <c r="H3582" t="s">
        <v>4526</v>
      </c>
    </row>
    <row r="3583" spans="1:8" hidden="1">
      <c r="A3583" t="s">
        <v>3855</v>
      </c>
      <c r="H3583" t="s">
        <v>5316</v>
      </c>
    </row>
    <row r="3584" spans="1:8" hidden="1">
      <c r="A3584" t="s">
        <v>3855</v>
      </c>
      <c r="H3584" t="s">
        <v>5316</v>
      </c>
    </row>
    <row r="3585" spans="1:8" hidden="1">
      <c r="A3585" t="s">
        <v>3855</v>
      </c>
      <c r="H3585" t="s">
        <v>5320</v>
      </c>
    </row>
    <row r="3586" spans="1:8" hidden="1">
      <c r="A3586" t="s">
        <v>3855</v>
      </c>
      <c r="H3586" t="s">
        <v>5321</v>
      </c>
    </row>
    <row r="3587" spans="1:8" hidden="1">
      <c r="A3587" t="s">
        <v>3855</v>
      </c>
      <c r="H3587" t="s">
        <v>4413</v>
      </c>
    </row>
    <row r="3588" spans="1:8" hidden="1">
      <c r="A3588" t="s">
        <v>3855</v>
      </c>
      <c r="H3588" t="s">
        <v>5316</v>
      </c>
    </row>
    <row r="3589" spans="1:8" hidden="1">
      <c r="A3589" t="s">
        <v>3855</v>
      </c>
      <c r="H3589" t="s">
        <v>5316</v>
      </c>
    </row>
    <row r="3590" spans="1:8" hidden="1">
      <c r="A3590" t="s">
        <v>3855</v>
      </c>
      <c r="H3590" t="s">
        <v>5320</v>
      </c>
    </row>
    <row r="3591" spans="1:8" hidden="1">
      <c r="A3591" t="s">
        <v>3855</v>
      </c>
      <c r="H3591" t="s">
        <v>5321</v>
      </c>
    </row>
    <row r="3592" spans="1:8" hidden="1">
      <c r="A3592" t="s">
        <v>4805</v>
      </c>
    </row>
    <row r="3593" spans="1:8" hidden="1">
      <c r="A3593" t="s">
        <v>4805</v>
      </c>
    </row>
    <row r="3594" spans="1:8" hidden="1">
      <c r="A3594" t="s">
        <v>4805</v>
      </c>
    </row>
    <row r="3595" spans="1:8" hidden="1">
      <c r="A3595" t="s">
        <v>4805</v>
      </c>
    </row>
    <row r="3596" spans="1:8" hidden="1">
      <c r="A3596" t="s">
        <v>4792</v>
      </c>
    </row>
    <row r="3597" spans="1:8" hidden="1">
      <c r="A3597" t="s">
        <v>4792</v>
      </c>
    </row>
    <row r="3598" spans="1:8" hidden="1">
      <c r="A3598" t="s">
        <v>4792</v>
      </c>
    </row>
    <row r="3599" spans="1:8" hidden="1">
      <c r="A3599" t="s">
        <v>4792</v>
      </c>
    </row>
    <row r="3600" spans="1:8" hidden="1">
      <c r="A3600" t="s">
        <v>4792</v>
      </c>
    </row>
    <row r="3601" spans="1:1" hidden="1">
      <c r="A3601" t="s">
        <v>4792</v>
      </c>
    </row>
    <row r="3602" spans="1:1" hidden="1">
      <c r="A3602" t="s">
        <v>4792</v>
      </c>
    </row>
    <row r="3603" spans="1:1" hidden="1">
      <c r="A3603" t="s">
        <v>4792</v>
      </c>
    </row>
    <row r="3604" spans="1:1" hidden="1">
      <c r="A3604" t="s">
        <v>4792</v>
      </c>
    </row>
    <row r="3605" spans="1:1" hidden="1">
      <c r="A3605" t="s">
        <v>4792</v>
      </c>
    </row>
    <row r="3606" spans="1:1" hidden="1">
      <c r="A3606" t="s">
        <v>4792</v>
      </c>
    </row>
    <row r="3607" spans="1:1" hidden="1">
      <c r="A3607" t="s">
        <v>4792</v>
      </c>
    </row>
    <row r="3608" spans="1:1" hidden="1">
      <c r="A3608" t="s">
        <v>4792</v>
      </c>
    </row>
    <row r="3609" spans="1:1" hidden="1">
      <c r="A3609" t="s">
        <v>4792</v>
      </c>
    </row>
    <row r="3610" spans="1:1" hidden="1">
      <c r="A3610" t="s">
        <v>4792</v>
      </c>
    </row>
    <row r="3611" spans="1:1" hidden="1">
      <c r="A3611" t="s">
        <v>4792</v>
      </c>
    </row>
    <row r="3612" spans="1:1" hidden="1">
      <c r="A3612" t="s">
        <v>4792</v>
      </c>
    </row>
    <row r="3613" spans="1:1" hidden="1">
      <c r="A3613" t="s">
        <v>4792</v>
      </c>
    </row>
    <row r="3614" spans="1:1" hidden="1">
      <c r="A3614" t="s">
        <v>4792</v>
      </c>
    </row>
    <row r="3615" spans="1:1" hidden="1">
      <c r="A3615" t="s">
        <v>4792</v>
      </c>
    </row>
    <row r="3616" spans="1:1" hidden="1">
      <c r="A3616" t="s">
        <v>4792</v>
      </c>
    </row>
    <row r="3617" spans="1:1" hidden="1">
      <c r="A3617" t="s">
        <v>4792</v>
      </c>
    </row>
    <row r="3618" spans="1:1" hidden="1">
      <c r="A3618" t="s">
        <v>4792</v>
      </c>
    </row>
    <row r="3619" spans="1:1" hidden="1">
      <c r="A3619" t="s">
        <v>4792</v>
      </c>
    </row>
    <row r="3620" spans="1:1" hidden="1">
      <c r="A3620" t="s">
        <v>4792</v>
      </c>
    </row>
    <row r="3621" spans="1:1" hidden="1">
      <c r="A3621" t="s">
        <v>4792</v>
      </c>
    </row>
    <row r="3622" spans="1:1" hidden="1">
      <c r="A3622" t="s">
        <v>4792</v>
      </c>
    </row>
    <row r="3623" spans="1:1" hidden="1">
      <c r="A3623" t="s">
        <v>4792</v>
      </c>
    </row>
    <row r="3624" spans="1:1" hidden="1">
      <c r="A3624" t="s">
        <v>4792</v>
      </c>
    </row>
    <row r="3625" spans="1:1" hidden="1">
      <c r="A3625" t="s">
        <v>4792</v>
      </c>
    </row>
    <row r="3626" spans="1:1" hidden="1">
      <c r="A3626" t="s">
        <v>4792</v>
      </c>
    </row>
    <row r="3627" spans="1:1" hidden="1">
      <c r="A3627" t="s">
        <v>4792</v>
      </c>
    </row>
    <row r="3628" spans="1:1" hidden="1">
      <c r="A3628" t="s">
        <v>4792</v>
      </c>
    </row>
    <row r="3629" spans="1:1" hidden="1">
      <c r="A3629" t="s">
        <v>4792</v>
      </c>
    </row>
    <row r="3630" spans="1:1" hidden="1">
      <c r="A3630" t="s">
        <v>4792</v>
      </c>
    </row>
    <row r="3631" spans="1:1" hidden="1">
      <c r="A3631" t="s">
        <v>4792</v>
      </c>
    </row>
    <row r="3632" spans="1:1" hidden="1">
      <c r="A3632" t="s">
        <v>4792</v>
      </c>
    </row>
    <row r="3633" spans="1:1" hidden="1">
      <c r="A3633" t="s">
        <v>4792</v>
      </c>
    </row>
    <row r="3634" spans="1:1" hidden="1">
      <c r="A3634" t="s">
        <v>4792</v>
      </c>
    </row>
    <row r="3635" spans="1:1" hidden="1">
      <c r="A3635" t="s">
        <v>4792</v>
      </c>
    </row>
    <row r="3636" spans="1:1" hidden="1">
      <c r="A3636" t="s">
        <v>4792</v>
      </c>
    </row>
    <row r="3637" spans="1:1" hidden="1">
      <c r="A3637" t="s">
        <v>4792</v>
      </c>
    </row>
    <row r="3638" spans="1:1" hidden="1">
      <c r="A3638" t="s">
        <v>4792</v>
      </c>
    </row>
    <row r="3639" spans="1:1" hidden="1">
      <c r="A3639" t="s">
        <v>4792</v>
      </c>
    </row>
    <row r="3640" spans="1:1" hidden="1">
      <c r="A3640" t="s">
        <v>4792</v>
      </c>
    </row>
    <row r="3641" spans="1:1" hidden="1">
      <c r="A3641" t="s">
        <v>4792</v>
      </c>
    </row>
    <row r="3642" spans="1:1" hidden="1">
      <c r="A3642" t="s">
        <v>4792</v>
      </c>
    </row>
    <row r="3643" spans="1:1" hidden="1">
      <c r="A3643" t="s">
        <v>4792</v>
      </c>
    </row>
    <row r="3644" spans="1:1" hidden="1">
      <c r="A3644" t="s">
        <v>4792</v>
      </c>
    </row>
    <row r="3645" spans="1:1" hidden="1">
      <c r="A3645" t="s">
        <v>4792</v>
      </c>
    </row>
    <row r="3646" spans="1:1" hidden="1">
      <c r="A3646" t="s">
        <v>4792</v>
      </c>
    </row>
    <row r="3647" spans="1:1" hidden="1">
      <c r="A3647" t="s">
        <v>4792</v>
      </c>
    </row>
    <row r="3648" spans="1:1" hidden="1">
      <c r="A3648" t="s">
        <v>4792</v>
      </c>
    </row>
    <row r="3649" spans="1:1" hidden="1">
      <c r="A3649" t="s">
        <v>4792</v>
      </c>
    </row>
    <row r="3650" spans="1:1" hidden="1">
      <c r="A3650" t="s">
        <v>4792</v>
      </c>
    </row>
    <row r="3651" spans="1:1" hidden="1">
      <c r="A3651" t="s">
        <v>4792</v>
      </c>
    </row>
    <row r="3652" spans="1:1" hidden="1">
      <c r="A3652" t="s">
        <v>4792</v>
      </c>
    </row>
    <row r="3653" spans="1:1" hidden="1">
      <c r="A3653" t="s">
        <v>4792</v>
      </c>
    </row>
    <row r="3654" spans="1:1" hidden="1">
      <c r="A3654" t="s">
        <v>4792</v>
      </c>
    </row>
    <row r="3655" spans="1:1" hidden="1">
      <c r="A3655" t="s">
        <v>4792</v>
      </c>
    </row>
    <row r="3656" spans="1:1" hidden="1">
      <c r="A3656" t="s">
        <v>4792</v>
      </c>
    </row>
    <row r="3657" spans="1:1" hidden="1">
      <c r="A3657" t="s">
        <v>4792</v>
      </c>
    </row>
    <row r="3658" spans="1:1" hidden="1">
      <c r="A3658" t="s">
        <v>4792</v>
      </c>
    </row>
    <row r="3659" spans="1:1" hidden="1">
      <c r="A3659" t="s">
        <v>4792</v>
      </c>
    </row>
    <row r="3660" spans="1:1" hidden="1">
      <c r="A3660" t="s">
        <v>4792</v>
      </c>
    </row>
    <row r="3661" spans="1:1" hidden="1">
      <c r="A3661" t="s">
        <v>4792</v>
      </c>
    </row>
    <row r="3662" spans="1:1" hidden="1">
      <c r="A3662" t="s">
        <v>4792</v>
      </c>
    </row>
    <row r="3663" spans="1:1" hidden="1">
      <c r="A3663" t="s">
        <v>4792</v>
      </c>
    </row>
    <row r="3664" spans="1:1" hidden="1">
      <c r="A3664" t="s">
        <v>4792</v>
      </c>
    </row>
    <row r="3665" spans="1:8" hidden="1">
      <c r="A3665" t="s">
        <v>4792</v>
      </c>
    </row>
    <row r="3666" spans="1:8" hidden="1">
      <c r="A3666" t="s">
        <v>4792</v>
      </c>
    </row>
    <row r="3667" spans="1:8" hidden="1">
      <c r="A3667" t="s">
        <v>4792</v>
      </c>
    </row>
    <row r="3668" spans="1:8" hidden="1">
      <c r="A3668" t="s">
        <v>4792</v>
      </c>
    </row>
    <row r="3669" spans="1:8" hidden="1">
      <c r="A3669" t="s">
        <v>4792</v>
      </c>
    </row>
    <row r="3670" spans="1:8" hidden="1">
      <c r="A3670" t="s">
        <v>4792</v>
      </c>
    </row>
    <row r="3671" spans="1:8" hidden="1">
      <c r="A3671" t="s">
        <v>4792</v>
      </c>
    </row>
    <row r="3672" spans="1:8" hidden="1">
      <c r="A3672" t="s">
        <v>4792</v>
      </c>
    </row>
    <row r="3673" spans="1:8" hidden="1">
      <c r="A3673" t="s">
        <v>4792</v>
      </c>
    </row>
    <row r="3674" spans="1:8" hidden="1">
      <c r="A3674" t="s">
        <v>4779</v>
      </c>
    </row>
    <row r="3675" spans="1:8" hidden="1">
      <c r="A3675" t="s">
        <v>4808</v>
      </c>
    </row>
    <row r="3676" spans="1:8" hidden="1">
      <c r="A3676" t="s">
        <v>4808</v>
      </c>
    </row>
    <row r="3677" spans="1:8" hidden="1">
      <c r="A3677" t="s">
        <v>4945</v>
      </c>
    </row>
    <row r="3678" spans="1:8" hidden="1">
      <c r="A3678" t="s">
        <v>4945</v>
      </c>
    </row>
    <row r="3679" spans="1:8" hidden="1">
      <c r="A3679" t="s">
        <v>3810</v>
      </c>
      <c r="H3679" t="s">
        <v>5268</v>
      </c>
    </row>
    <row r="3680" spans="1:8" hidden="1">
      <c r="A3680" t="s">
        <v>3810</v>
      </c>
      <c r="H3680" t="s">
        <v>5268</v>
      </c>
    </row>
    <row r="3681" spans="1:8" hidden="1">
      <c r="A3681" t="s">
        <v>1819</v>
      </c>
      <c r="H3681" t="s">
        <v>4464</v>
      </c>
    </row>
    <row r="3682" spans="1:8" hidden="1">
      <c r="A3682" t="s">
        <v>1819</v>
      </c>
      <c r="H3682" t="s">
        <v>4466</v>
      </c>
    </row>
    <row r="3683" spans="1:8" hidden="1">
      <c r="A3683" t="s">
        <v>1864</v>
      </c>
      <c r="H3683" t="s">
        <v>4533</v>
      </c>
    </row>
    <row r="3684" spans="1:8" hidden="1">
      <c r="A3684" t="s">
        <v>2118</v>
      </c>
      <c r="H3684" t="s">
        <v>2938</v>
      </c>
    </row>
    <row r="3685" spans="1:8" hidden="1">
      <c r="A3685" t="s">
        <v>2118</v>
      </c>
      <c r="H3685" t="s">
        <v>2938</v>
      </c>
    </row>
    <row r="3686" spans="1:8" hidden="1">
      <c r="A3686" t="s">
        <v>2118</v>
      </c>
      <c r="H3686" t="s">
        <v>2938</v>
      </c>
    </row>
    <row r="3687" spans="1:8" hidden="1">
      <c r="A3687" t="s">
        <v>2118</v>
      </c>
      <c r="H3687" t="s">
        <v>2938</v>
      </c>
    </row>
    <row r="3688" spans="1:8" hidden="1">
      <c r="A3688" t="s">
        <v>1815</v>
      </c>
      <c r="H3688" t="s">
        <v>4449</v>
      </c>
    </row>
    <row r="3689" spans="1:8" hidden="1">
      <c r="A3689" t="s">
        <v>1817</v>
      </c>
      <c r="H3689" t="s">
        <v>4441</v>
      </c>
    </row>
    <row r="3690" spans="1:8" hidden="1">
      <c r="A3690" t="s">
        <v>1816</v>
      </c>
      <c r="H3690" t="s">
        <v>4450</v>
      </c>
    </row>
    <row r="3691" spans="1:8" hidden="1">
      <c r="A3691" t="s">
        <v>1816</v>
      </c>
      <c r="H3691" t="s">
        <v>4451</v>
      </c>
    </row>
    <row r="3692" spans="1:8" hidden="1">
      <c r="A3692" t="e">
        <f>-Purchase O</f>
        <v>#NAME?</v>
      </c>
      <c r="H3692" t="s">
        <v>4439</v>
      </c>
    </row>
    <row r="3693" spans="1:8" hidden="1">
      <c r="A3693" t="e">
        <f>-Purchase O</f>
        <v>#NAME?</v>
      </c>
      <c r="H3693" t="s">
        <v>4440</v>
      </c>
    </row>
    <row r="3694" spans="1:8" hidden="1">
      <c r="A3694" t="e">
        <f>-Others</f>
        <v>#NAME?</v>
      </c>
    </row>
    <row r="3695" spans="1:8" hidden="1"/>
    <row r="3696" spans="1:8"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sheetData>
  <autoFilter ref="A1:H4593">
    <filterColumn colId="0">
      <customFilters>
        <customFilter val="*00 00 00"/>
      </customFilters>
    </filterColumn>
  </autoFilter>
  <phoneticPr fontId="0" type="noConversion"/>
  <pageMargins left="0.7" right="0.7" top="0.75" bottom="0.75" header="0.3" footer="0.3"/>
  <pageSetup orientation="portrait" horizontalDpi="300" verticalDpi="300" r:id="rId1"/>
</worksheet>
</file>

<file path=xl/worksheets/sheet29.xml><?xml version="1.0" encoding="utf-8"?>
<worksheet xmlns="http://schemas.openxmlformats.org/spreadsheetml/2006/main" xmlns:r="http://schemas.openxmlformats.org/officeDocument/2006/relationships">
  <dimension ref="A1:X143"/>
  <sheetViews>
    <sheetView topLeftCell="A129" workbookViewId="0">
      <selection activeCell="H104" sqref="H104"/>
    </sheetView>
  </sheetViews>
  <sheetFormatPr defaultRowHeight="15"/>
  <cols>
    <col min="2" max="2" width="76" customWidth="1"/>
    <col min="3" max="3" width="13.140625" customWidth="1"/>
    <col min="4" max="24" width="10.28515625" customWidth="1"/>
  </cols>
  <sheetData>
    <row r="1" spans="1:24" ht="71.25" customHeight="1">
      <c r="C1" s="8" t="s">
        <v>464</v>
      </c>
      <c r="D1" s="13" t="s">
        <v>5272</v>
      </c>
      <c r="E1" s="13" t="s">
        <v>514</v>
      </c>
      <c r="F1" s="13" t="s">
        <v>515</v>
      </c>
      <c r="G1" s="13" t="s">
        <v>534</v>
      </c>
      <c r="H1" s="13" t="s">
        <v>517</v>
      </c>
      <c r="I1" s="13" t="s">
        <v>518</v>
      </c>
      <c r="J1" s="13" t="s">
        <v>519</v>
      </c>
      <c r="K1" s="13" t="s">
        <v>520</v>
      </c>
      <c r="L1" s="13" t="s">
        <v>521</v>
      </c>
      <c r="M1" s="13" t="s">
        <v>522</v>
      </c>
      <c r="N1" s="13" t="s">
        <v>523</v>
      </c>
      <c r="O1" s="13" t="s">
        <v>524</v>
      </c>
      <c r="P1" s="13" t="s">
        <v>525</v>
      </c>
      <c r="Q1" s="13" t="s">
        <v>5327</v>
      </c>
      <c r="R1" s="13" t="s">
        <v>526</v>
      </c>
      <c r="S1" s="13" t="s">
        <v>527</v>
      </c>
      <c r="T1" s="13" t="s">
        <v>528</v>
      </c>
      <c r="U1" s="13" t="s">
        <v>529</v>
      </c>
      <c r="V1" s="13" t="s">
        <v>530</v>
      </c>
      <c r="W1" s="13" t="s">
        <v>531</v>
      </c>
      <c r="X1" s="13" t="s">
        <v>532</v>
      </c>
    </row>
    <row r="2" spans="1:24" ht="21" customHeight="1">
      <c r="C2" s="14"/>
      <c r="D2" s="13" t="s">
        <v>533</v>
      </c>
      <c r="E2" s="13"/>
      <c r="F2" s="13"/>
      <c r="G2" s="13"/>
      <c r="H2" s="13"/>
      <c r="I2" s="13"/>
      <c r="J2" s="13"/>
      <c r="K2" s="13"/>
      <c r="L2" s="13"/>
      <c r="M2" s="13"/>
      <c r="N2" s="13"/>
      <c r="O2" s="13"/>
      <c r="P2" s="13"/>
      <c r="Q2" s="13"/>
      <c r="R2" s="13"/>
      <c r="S2" s="13"/>
      <c r="T2" s="13"/>
      <c r="U2" s="13"/>
      <c r="V2" s="13"/>
      <c r="W2" s="13"/>
      <c r="X2" s="13"/>
    </row>
    <row r="3" spans="1:24" ht="20.25" customHeight="1">
      <c r="A3" s="9">
        <v>250</v>
      </c>
      <c r="B3" s="9" t="s">
        <v>5697</v>
      </c>
      <c r="C3" s="10"/>
    </row>
    <row r="4" spans="1:24" ht="20.25" customHeight="1">
      <c r="A4" s="11" t="s">
        <v>350</v>
      </c>
      <c r="B4" s="11" t="s">
        <v>5699</v>
      </c>
      <c r="C4" s="11"/>
    </row>
    <row r="5" spans="1:24" ht="20.25" customHeight="1">
      <c r="A5" s="11" t="s">
        <v>351</v>
      </c>
      <c r="B5" s="11" t="s">
        <v>5703</v>
      </c>
      <c r="C5" s="11"/>
    </row>
    <row r="6" spans="1:24" ht="20.25" customHeight="1">
      <c r="A6" s="11" t="s">
        <v>352</v>
      </c>
      <c r="B6" s="11" t="s">
        <v>5707</v>
      </c>
      <c r="C6" s="11"/>
    </row>
    <row r="7" spans="1:24" ht="20.25" customHeight="1">
      <c r="A7" s="11" t="s">
        <v>353</v>
      </c>
      <c r="B7" s="11" t="s">
        <v>5711</v>
      </c>
      <c r="C7" s="11"/>
    </row>
    <row r="8" spans="1:24" ht="20.25" customHeight="1">
      <c r="A8" s="11" t="s">
        <v>354</v>
      </c>
      <c r="B8" s="11" t="s">
        <v>5715</v>
      </c>
      <c r="C8" s="11"/>
    </row>
    <row r="9" spans="1:24" ht="20.25" customHeight="1">
      <c r="A9" s="11" t="s">
        <v>355</v>
      </c>
      <c r="B9" s="11" t="s">
        <v>5719</v>
      </c>
      <c r="C9" s="11"/>
    </row>
    <row r="10" spans="1:24" ht="20.25" customHeight="1">
      <c r="A10" s="11" t="s">
        <v>356</v>
      </c>
      <c r="B10" s="11" t="s">
        <v>3992</v>
      </c>
      <c r="C10" s="11"/>
    </row>
    <row r="11" spans="1:24" ht="20.25" customHeight="1">
      <c r="A11" s="11" t="s">
        <v>357</v>
      </c>
      <c r="B11" s="11" t="s">
        <v>3996</v>
      </c>
      <c r="C11" s="11"/>
    </row>
    <row r="12" spans="1:24" ht="20.25" customHeight="1">
      <c r="A12" s="11" t="s">
        <v>358</v>
      </c>
      <c r="B12" s="11" t="s">
        <v>4002</v>
      </c>
      <c r="C12" s="11"/>
    </row>
    <row r="13" spans="1:24" ht="20.25" customHeight="1">
      <c r="A13" s="11" t="s">
        <v>359</v>
      </c>
      <c r="B13" s="11" t="s">
        <v>4006</v>
      </c>
      <c r="C13" s="11"/>
    </row>
    <row r="14" spans="1:24" ht="20.25" customHeight="1">
      <c r="A14" s="11" t="s">
        <v>360</v>
      </c>
      <c r="B14" s="11" t="s">
        <v>4010</v>
      </c>
      <c r="C14" s="11"/>
    </row>
    <row r="15" spans="1:24" ht="20.25" customHeight="1">
      <c r="A15" s="11" t="s">
        <v>361</v>
      </c>
      <c r="B15" s="11" t="s">
        <v>5721</v>
      </c>
      <c r="C15" s="11"/>
    </row>
    <row r="16" spans="1:24" ht="20.25" customHeight="1">
      <c r="A16" s="11" t="s">
        <v>362</v>
      </c>
      <c r="B16" s="11" t="s">
        <v>5725</v>
      </c>
      <c r="C16" s="11"/>
    </row>
    <row r="17" spans="1:7" ht="20.25" customHeight="1">
      <c r="A17" s="11" t="s">
        <v>2951</v>
      </c>
      <c r="B17" s="11" t="s">
        <v>5729</v>
      </c>
      <c r="C17" s="11"/>
    </row>
    <row r="18" spans="1:7" ht="20.25" customHeight="1">
      <c r="A18" s="11" t="s">
        <v>2952</v>
      </c>
      <c r="B18" s="11" t="s">
        <v>5733</v>
      </c>
      <c r="C18" s="11"/>
    </row>
    <row r="19" spans="1:7" ht="20.25" customHeight="1">
      <c r="A19" s="11" t="s">
        <v>2953</v>
      </c>
      <c r="B19" s="11" t="s">
        <v>5738</v>
      </c>
      <c r="C19" s="11"/>
    </row>
    <row r="20" spans="1:7" ht="20.25" customHeight="1">
      <c r="A20" s="11" t="s">
        <v>2954</v>
      </c>
      <c r="B20" s="11" t="s">
        <v>4040</v>
      </c>
      <c r="C20" s="11"/>
    </row>
    <row r="21" spans="1:7" ht="20.25" customHeight="1">
      <c r="A21" s="11" t="s">
        <v>2955</v>
      </c>
      <c r="B21" s="11" t="s">
        <v>4044</v>
      </c>
      <c r="C21" s="11"/>
    </row>
    <row r="22" spans="1:7" ht="20.25" customHeight="1">
      <c r="A22" s="11" t="s">
        <v>2956</v>
      </c>
      <c r="B22" s="11" t="s">
        <v>4048</v>
      </c>
      <c r="C22" s="11"/>
    </row>
    <row r="23" spans="1:7" ht="20.25" customHeight="1">
      <c r="A23" s="11" t="s">
        <v>2957</v>
      </c>
      <c r="B23" s="11" t="s">
        <v>4052</v>
      </c>
      <c r="C23" s="11"/>
    </row>
    <row r="24" spans="1:7" ht="20.25" customHeight="1">
      <c r="A24" s="11" t="s">
        <v>2958</v>
      </c>
      <c r="B24" s="11" t="s">
        <v>4056</v>
      </c>
      <c r="C24" s="11"/>
    </row>
    <row r="25" spans="1:7" ht="20.25" customHeight="1">
      <c r="A25" s="11" t="s">
        <v>2959</v>
      </c>
      <c r="B25" s="11" t="s">
        <v>4060</v>
      </c>
      <c r="C25" s="11"/>
    </row>
    <row r="26" spans="1:7" s="5" customFormat="1" ht="18.75">
      <c r="A26" s="11" t="s">
        <v>2960</v>
      </c>
      <c r="B26" s="11" t="s">
        <v>4064</v>
      </c>
      <c r="C26" s="11"/>
      <c r="E26"/>
      <c r="F26"/>
      <c r="G26"/>
    </row>
    <row r="27" spans="1:7" s="5" customFormat="1" ht="18.75">
      <c r="A27" s="11" t="s">
        <v>2961</v>
      </c>
      <c r="B27" s="11" t="s">
        <v>4070</v>
      </c>
      <c r="C27" s="11"/>
      <c r="E27"/>
      <c r="F27"/>
      <c r="G27"/>
    </row>
    <row r="28" spans="1:7" ht="20.25" customHeight="1">
      <c r="A28" s="11" t="s">
        <v>2962</v>
      </c>
      <c r="B28" s="11" t="s">
        <v>4074</v>
      </c>
      <c r="C28" s="11"/>
    </row>
    <row r="29" spans="1:7" ht="20.25" customHeight="1">
      <c r="A29" s="12">
        <v>250</v>
      </c>
      <c r="B29" s="12" t="s">
        <v>478</v>
      </c>
      <c r="C29" s="10"/>
    </row>
    <row r="30" spans="1:7" ht="20.25" customHeight="1">
      <c r="A30" s="9">
        <v>251</v>
      </c>
      <c r="B30" s="9" t="s">
        <v>4078</v>
      </c>
      <c r="C30" s="10"/>
    </row>
    <row r="31" spans="1:7" ht="20.25" customHeight="1">
      <c r="A31" s="11" t="s">
        <v>2963</v>
      </c>
      <c r="B31" s="11" t="s">
        <v>4080</v>
      </c>
      <c r="C31" s="11"/>
    </row>
    <row r="32" spans="1:7" ht="20.25" customHeight="1">
      <c r="A32" s="11" t="s">
        <v>2964</v>
      </c>
      <c r="B32" s="11" t="s">
        <v>4084</v>
      </c>
      <c r="C32" s="11"/>
    </row>
    <row r="33" spans="1:3" ht="20.25" customHeight="1">
      <c r="A33" s="11" t="s">
        <v>2965</v>
      </c>
      <c r="B33" s="11" t="s">
        <v>4088</v>
      </c>
      <c r="C33" s="11"/>
    </row>
    <row r="34" spans="1:3" ht="20.25" customHeight="1">
      <c r="A34" s="11" t="s">
        <v>2966</v>
      </c>
      <c r="B34" s="11" t="s">
        <v>4092</v>
      </c>
      <c r="C34" s="11"/>
    </row>
    <row r="35" spans="1:3" ht="20.25" customHeight="1">
      <c r="A35" s="11" t="s">
        <v>2967</v>
      </c>
      <c r="B35" s="11" t="s">
        <v>4096</v>
      </c>
      <c r="C35" s="11"/>
    </row>
    <row r="36" spans="1:3" ht="20.25" customHeight="1">
      <c r="A36" s="11" t="s">
        <v>2968</v>
      </c>
      <c r="B36" s="11" t="s">
        <v>4100</v>
      </c>
      <c r="C36" s="11"/>
    </row>
    <row r="37" spans="1:3" ht="20.25" customHeight="1">
      <c r="A37" s="11" t="s">
        <v>2969</v>
      </c>
      <c r="B37" s="11" t="s">
        <v>4105</v>
      </c>
      <c r="C37" s="11"/>
    </row>
    <row r="38" spans="1:3" ht="20.25" customHeight="1">
      <c r="A38" s="11" t="s">
        <v>2970</v>
      </c>
      <c r="B38" s="11" t="s">
        <v>4109</v>
      </c>
      <c r="C38" s="11"/>
    </row>
    <row r="39" spans="1:3" ht="20.25" customHeight="1">
      <c r="A39" s="11" t="s">
        <v>2971</v>
      </c>
      <c r="B39" s="11" t="s">
        <v>4113</v>
      </c>
      <c r="C39" s="11"/>
    </row>
    <row r="40" spans="1:3" ht="20.25" customHeight="1">
      <c r="A40" s="11" t="s">
        <v>2972</v>
      </c>
      <c r="B40" s="11" t="s">
        <v>4117</v>
      </c>
      <c r="C40" s="11"/>
    </row>
    <row r="41" spans="1:3" ht="20.25" customHeight="1">
      <c r="A41" s="11" t="s">
        <v>2973</v>
      </c>
      <c r="B41" s="11" t="s">
        <v>4121</v>
      </c>
      <c r="C41" s="11"/>
    </row>
    <row r="42" spans="1:3" ht="20.25" customHeight="1">
      <c r="A42" s="11" t="s">
        <v>2974</v>
      </c>
      <c r="B42" s="11" t="s">
        <v>4126</v>
      </c>
      <c r="C42" s="11"/>
    </row>
    <row r="43" spans="1:3" ht="20.25" customHeight="1">
      <c r="A43" s="11" t="s">
        <v>2975</v>
      </c>
      <c r="B43" s="11" t="s">
        <v>4130</v>
      </c>
      <c r="C43" s="11"/>
    </row>
    <row r="44" spans="1:3" ht="20.25" customHeight="1">
      <c r="A44" s="11" t="s">
        <v>363</v>
      </c>
      <c r="B44" s="11" t="s">
        <v>4135</v>
      </c>
      <c r="C44" s="11"/>
    </row>
    <row r="45" spans="1:3" ht="20.25" customHeight="1">
      <c r="A45" s="11" t="s">
        <v>364</v>
      </c>
      <c r="B45" s="11" t="s">
        <v>4139</v>
      </c>
      <c r="C45" s="11"/>
    </row>
    <row r="46" spans="1:3" ht="20.25" customHeight="1">
      <c r="A46" s="11" t="s">
        <v>365</v>
      </c>
      <c r="B46" s="11" t="s">
        <v>4143</v>
      </c>
      <c r="C46" s="11"/>
    </row>
    <row r="47" spans="1:3" ht="20.25" customHeight="1">
      <c r="A47" s="11" t="s">
        <v>366</v>
      </c>
      <c r="B47" s="11" t="s">
        <v>4147</v>
      </c>
      <c r="C47" s="11"/>
    </row>
    <row r="48" spans="1:3" ht="20.25" customHeight="1">
      <c r="A48" s="11" t="s">
        <v>367</v>
      </c>
      <c r="B48" s="11" t="s">
        <v>4151</v>
      </c>
      <c r="C48" s="11"/>
    </row>
    <row r="49" spans="1:3" ht="20.25" customHeight="1">
      <c r="A49" s="11" t="s">
        <v>368</v>
      </c>
      <c r="B49" s="11" t="s">
        <v>4155</v>
      </c>
      <c r="C49" s="11"/>
    </row>
    <row r="50" spans="1:3" ht="20.25" customHeight="1">
      <c r="A50" s="11" t="s">
        <v>369</v>
      </c>
      <c r="B50" s="11" t="s">
        <v>4159</v>
      </c>
      <c r="C50" s="11"/>
    </row>
    <row r="51" spans="1:3" ht="20.25" customHeight="1">
      <c r="A51" s="11" t="s">
        <v>370</v>
      </c>
      <c r="B51" s="11" t="s">
        <v>4164</v>
      </c>
      <c r="C51" s="11"/>
    </row>
    <row r="52" spans="1:3" ht="20.25" customHeight="1">
      <c r="A52" s="11" t="s">
        <v>371</v>
      </c>
      <c r="B52" s="11" t="s">
        <v>4169</v>
      </c>
      <c r="C52" s="11"/>
    </row>
    <row r="53" spans="1:3" ht="20.25" customHeight="1">
      <c r="A53" s="11" t="s">
        <v>372</v>
      </c>
      <c r="B53" s="11" t="s">
        <v>4173</v>
      </c>
      <c r="C53" s="11"/>
    </row>
    <row r="54" spans="1:3" ht="20.25" customHeight="1">
      <c r="A54" s="11" t="s">
        <v>373</v>
      </c>
      <c r="B54" s="11" t="s">
        <v>4177</v>
      </c>
      <c r="C54" s="11"/>
    </row>
    <row r="55" spans="1:3" ht="20.25" customHeight="1">
      <c r="A55" s="11" t="s">
        <v>374</v>
      </c>
      <c r="B55" s="11" t="s">
        <v>4181</v>
      </c>
      <c r="C55" s="11"/>
    </row>
    <row r="56" spans="1:3" ht="20.25" customHeight="1">
      <c r="A56" s="11" t="s">
        <v>375</v>
      </c>
      <c r="B56" s="11" t="s">
        <v>4185</v>
      </c>
      <c r="C56" s="11"/>
    </row>
    <row r="57" spans="1:3" ht="20.25" customHeight="1">
      <c r="A57" s="11" t="s">
        <v>376</v>
      </c>
      <c r="B57" s="11" t="s">
        <v>4189</v>
      </c>
      <c r="C57" s="11"/>
    </row>
    <row r="58" spans="1:3" ht="20.25" customHeight="1">
      <c r="A58" s="11" t="s">
        <v>377</v>
      </c>
      <c r="B58" s="11" t="s">
        <v>4193</v>
      </c>
      <c r="C58" s="11"/>
    </row>
    <row r="59" spans="1:3" ht="20.25" customHeight="1">
      <c r="A59" s="11" t="s">
        <v>378</v>
      </c>
      <c r="B59" s="11" t="s">
        <v>4197</v>
      </c>
      <c r="C59" s="11"/>
    </row>
    <row r="60" spans="1:3" ht="20.25" customHeight="1">
      <c r="A60" s="11" t="s">
        <v>379</v>
      </c>
      <c r="B60" s="11" t="s">
        <v>4202</v>
      </c>
      <c r="C60" s="11"/>
    </row>
    <row r="61" spans="1:3" ht="20.25" customHeight="1">
      <c r="A61" s="11" t="s">
        <v>380</v>
      </c>
      <c r="B61" s="11" t="s">
        <v>4205</v>
      </c>
      <c r="C61" s="11"/>
    </row>
    <row r="62" spans="1:3" ht="20.25" customHeight="1">
      <c r="A62" s="11" t="s">
        <v>381</v>
      </c>
      <c r="B62" s="11" t="s">
        <v>4208</v>
      </c>
      <c r="C62" s="11"/>
    </row>
    <row r="63" spans="1:3" ht="20.25" customHeight="1">
      <c r="A63" s="11" t="s">
        <v>382</v>
      </c>
      <c r="B63" s="11" t="s">
        <v>4212</v>
      </c>
      <c r="C63" s="11"/>
    </row>
    <row r="64" spans="1:3" ht="20.25" customHeight="1">
      <c r="A64" s="11" t="s">
        <v>383</v>
      </c>
      <c r="B64" s="11" t="s">
        <v>4217</v>
      </c>
      <c r="C64" s="11"/>
    </row>
    <row r="65" spans="1:3" ht="20.25" customHeight="1">
      <c r="A65" s="11" t="s">
        <v>384</v>
      </c>
      <c r="B65" s="11" t="s">
        <v>4221</v>
      </c>
      <c r="C65" s="11"/>
    </row>
    <row r="66" spans="1:3" ht="20.25" customHeight="1">
      <c r="A66" s="11" t="s">
        <v>385</v>
      </c>
      <c r="B66" s="11" t="s">
        <v>4225</v>
      </c>
      <c r="C66" s="11"/>
    </row>
    <row r="67" spans="1:3" ht="20.25" customHeight="1">
      <c r="A67" s="11" t="s">
        <v>386</v>
      </c>
      <c r="B67" s="11" t="s">
        <v>4230</v>
      </c>
      <c r="C67" s="11"/>
    </row>
    <row r="68" spans="1:3" ht="20.25" customHeight="1">
      <c r="A68" s="11" t="s">
        <v>387</v>
      </c>
      <c r="B68" s="11" t="s">
        <v>4235</v>
      </c>
      <c r="C68" s="11"/>
    </row>
    <row r="69" spans="1:3" ht="20.25" customHeight="1">
      <c r="A69" s="11" t="s">
        <v>388</v>
      </c>
      <c r="B69" s="11" t="s">
        <v>4239</v>
      </c>
      <c r="C69" s="11"/>
    </row>
    <row r="70" spans="1:3" ht="20.25" customHeight="1">
      <c r="A70" s="11" t="s">
        <v>389</v>
      </c>
      <c r="B70" s="11" t="s">
        <v>4243</v>
      </c>
      <c r="C70" s="11"/>
    </row>
    <row r="71" spans="1:3" ht="20.25" customHeight="1">
      <c r="A71" s="11" t="s">
        <v>390</v>
      </c>
      <c r="B71" s="11" t="s">
        <v>4247</v>
      </c>
      <c r="C71" s="11"/>
    </row>
    <row r="72" spans="1:3" s="5" customFormat="1" ht="18.75">
      <c r="A72" s="11" t="s">
        <v>391</v>
      </c>
      <c r="B72" s="11" t="s">
        <v>4252</v>
      </c>
      <c r="C72" s="11"/>
    </row>
    <row r="73" spans="1:3" s="5" customFormat="1" ht="18.75">
      <c r="A73" s="11" t="s">
        <v>392</v>
      </c>
      <c r="B73" s="11" t="s">
        <v>4256</v>
      </c>
      <c r="C73" s="11"/>
    </row>
    <row r="74" spans="1:3" ht="20.25" customHeight="1">
      <c r="A74" s="11" t="s">
        <v>393</v>
      </c>
      <c r="B74" s="11" t="s">
        <v>4258</v>
      </c>
      <c r="C74" s="11"/>
    </row>
    <row r="75" spans="1:3" ht="20.25" customHeight="1">
      <c r="A75" s="12">
        <v>251</v>
      </c>
      <c r="B75" s="12" t="s">
        <v>479</v>
      </c>
      <c r="C75" s="10"/>
    </row>
    <row r="76" spans="1:3" ht="20.25" customHeight="1">
      <c r="A76" s="9">
        <v>252</v>
      </c>
      <c r="B76" s="9" t="s">
        <v>4263</v>
      </c>
      <c r="C76" s="10"/>
    </row>
    <row r="77" spans="1:3" ht="20.25" customHeight="1">
      <c r="A77" s="11" t="s">
        <v>394</v>
      </c>
      <c r="B77" s="11" t="s">
        <v>4265</v>
      </c>
      <c r="C77" s="11"/>
    </row>
    <row r="78" spans="1:3" ht="20.25" customHeight="1">
      <c r="A78" s="11" t="s">
        <v>395</v>
      </c>
      <c r="B78" s="11" t="s">
        <v>4269</v>
      </c>
      <c r="C78" s="11"/>
    </row>
    <row r="79" spans="1:3" ht="20.25" customHeight="1">
      <c r="A79" s="11" t="s">
        <v>396</v>
      </c>
      <c r="B79" s="11" t="s">
        <v>4273</v>
      </c>
      <c r="C79" s="11"/>
    </row>
    <row r="80" spans="1:3" ht="20.25" customHeight="1">
      <c r="A80" s="11" t="s">
        <v>397</v>
      </c>
      <c r="B80" s="11" t="s">
        <v>4277</v>
      </c>
      <c r="C80" s="11"/>
    </row>
    <row r="81" spans="1:3" ht="20.25" customHeight="1">
      <c r="A81" s="11" t="s">
        <v>398</v>
      </c>
      <c r="B81" s="11" t="s">
        <v>4281</v>
      </c>
      <c r="C81" s="11"/>
    </row>
    <row r="82" spans="1:3" ht="20.25" customHeight="1">
      <c r="A82" s="11" t="s">
        <v>399</v>
      </c>
      <c r="B82" s="11" t="s">
        <v>4285</v>
      </c>
      <c r="C82" s="11"/>
    </row>
    <row r="83" spans="1:3" ht="20.25" customHeight="1">
      <c r="A83" s="11" t="s">
        <v>400</v>
      </c>
      <c r="B83" s="11" t="s">
        <v>4290</v>
      </c>
      <c r="C83" s="11"/>
    </row>
    <row r="84" spans="1:3" ht="20.25" customHeight="1">
      <c r="A84" s="11" t="s">
        <v>401</v>
      </c>
      <c r="B84" s="11" t="s">
        <v>4294</v>
      </c>
      <c r="C84" s="11"/>
    </row>
    <row r="85" spans="1:3" ht="20.25" customHeight="1">
      <c r="A85" s="11" t="s">
        <v>402</v>
      </c>
      <c r="B85" s="11" t="s">
        <v>4299</v>
      </c>
      <c r="C85" s="11"/>
    </row>
    <row r="86" spans="1:3" ht="20.25" customHeight="1">
      <c r="A86" s="11" t="s">
        <v>403</v>
      </c>
      <c r="B86" s="11" t="s">
        <v>4303</v>
      </c>
      <c r="C86" s="11"/>
    </row>
    <row r="87" spans="1:3" ht="20.25" customHeight="1">
      <c r="A87" s="11" t="s">
        <v>404</v>
      </c>
      <c r="B87" s="11" t="s">
        <v>4307</v>
      </c>
      <c r="C87" s="11"/>
    </row>
    <row r="88" spans="1:3" ht="20.25" customHeight="1">
      <c r="A88" s="11" t="s">
        <v>405</v>
      </c>
      <c r="B88" s="11" t="s">
        <v>4311</v>
      </c>
      <c r="C88" s="11"/>
    </row>
    <row r="89" spans="1:3" ht="20.25" customHeight="1">
      <c r="A89" s="11" t="s">
        <v>406</v>
      </c>
      <c r="B89" s="11" t="s">
        <v>4315</v>
      </c>
      <c r="C89" s="11"/>
    </row>
    <row r="90" spans="1:3" ht="20.25" customHeight="1">
      <c r="A90" s="11" t="s">
        <v>407</v>
      </c>
      <c r="B90" s="11" t="s">
        <v>4319</v>
      </c>
      <c r="C90" s="11"/>
    </row>
    <row r="91" spans="1:3" ht="20.25" customHeight="1">
      <c r="A91" s="11" t="s">
        <v>408</v>
      </c>
      <c r="B91" s="11" t="s">
        <v>4323</v>
      </c>
      <c r="C91" s="11"/>
    </row>
    <row r="92" spans="1:3" ht="20.25" customHeight="1">
      <c r="A92" s="11" t="s">
        <v>409</v>
      </c>
      <c r="B92" s="11" t="s">
        <v>4327</v>
      </c>
      <c r="C92" s="11"/>
    </row>
    <row r="93" spans="1:3" s="5" customFormat="1" ht="18.75">
      <c r="A93" s="11" t="s">
        <v>410</v>
      </c>
      <c r="B93" s="11" t="s">
        <v>4332</v>
      </c>
      <c r="C93" s="11"/>
    </row>
    <row r="94" spans="1:3" s="5" customFormat="1" ht="18.75">
      <c r="A94" s="11" t="s">
        <v>411</v>
      </c>
      <c r="B94" s="11" t="s">
        <v>4336</v>
      </c>
      <c r="C94" s="11"/>
    </row>
    <row r="95" spans="1:3" ht="20.25" customHeight="1">
      <c r="A95" s="11" t="s">
        <v>412</v>
      </c>
      <c r="B95" s="11" t="s">
        <v>4340</v>
      </c>
      <c r="C95" s="11"/>
    </row>
    <row r="96" spans="1:3" ht="20.25" customHeight="1">
      <c r="A96" s="12">
        <v>252</v>
      </c>
      <c r="B96" s="12" t="s">
        <v>480</v>
      </c>
      <c r="C96" s="10"/>
    </row>
    <row r="97" spans="1:24" ht="20.25" customHeight="1">
      <c r="A97" s="9">
        <v>253</v>
      </c>
      <c r="B97" s="9">
        <v>1</v>
      </c>
      <c r="C97" s="10"/>
    </row>
    <row r="98" spans="1:24" ht="20.25" customHeight="1">
      <c r="A98" s="11" t="s">
        <v>413</v>
      </c>
      <c r="B98" s="11" t="s">
        <v>4346</v>
      </c>
      <c r="C98" s="11"/>
    </row>
    <row r="99" spans="1:24" ht="20.25" customHeight="1">
      <c r="A99" s="11" t="s">
        <v>414</v>
      </c>
      <c r="B99" s="11" t="s">
        <v>4350</v>
      </c>
      <c r="C99" s="11"/>
    </row>
    <row r="100" spans="1:24" ht="20.25" customHeight="1">
      <c r="A100" s="11" t="s">
        <v>415</v>
      </c>
      <c r="B100" s="11" t="s">
        <v>4354</v>
      </c>
      <c r="C100" s="11"/>
    </row>
    <row r="101" spans="1:24" ht="20.25" customHeight="1">
      <c r="A101" s="11" t="s">
        <v>416</v>
      </c>
      <c r="B101" s="11" t="s">
        <v>4358</v>
      </c>
      <c r="C101" s="11"/>
    </row>
    <row r="102" spans="1:24" ht="20.25" customHeight="1">
      <c r="A102" s="11" t="s">
        <v>417</v>
      </c>
      <c r="B102" s="11" t="s">
        <v>4363</v>
      </c>
      <c r="C102" s="11"/>
    </row>
    <row r="103" spans="1:24" ht="20.25" customHeight="1">
      <c r="A103" s="11" t="s">
        <v>418</v>
      </c>
      <c r="B103" s="11" t="s">
        <v>4367</v>
      </c>
      <c r="C103" s="11"/>
    </row>
    <row r="104" spans="1:24" ht="20.25" customHeight="1">
      <c r="A104" s="11" t="s">
        <v>419</v>
      </c>
      <c r="B104" s="11" t="s">
        <v>4371</v>
      </c>
      <c r="C104" s="11"/>
    </row>
    <row r="105" spans="1:24" ht="20.25" customHeight="1">
      <c r="A105" s="11" t="s">
        <v>420</v>
      </c>
      <c r="B105" s="11" t="s">
        <v>4375</v>
      </c>
      <c r="C105" s="11"/>
    </row>
    <row r="106" spans="1:24" s="5" customFormat="1" ht="18.75">
      <c r="A106" s="11" t="s">
        <v>421</v>
      </c>
      <c r="B106" s="11" t="s">
        <v>4379</v>
      </c>
      <c r="C106" s="11"/>
    </row>
    <row r="107" spans="1:24" s="5" customFormat="1" ht="18.75">
      <c r="A107" s="11" t="s">
        <v>422</v>
      </c>
      <c r="B107" s="11" t="s">
        <v>4383</v>
      </c>
      <c r="C107" s="11"/>
    </row>
    <row r="108" spans="1:24" ht="20.25" customHeight="1">
      <c r="A108" s="11" t="s">
        <v>423</v>
      </c>
      <c r="B108" s="11" t="s">
        <v>4387</v>
      </c>
      <c r="C108" s="11"/>
    </row>
    <row r="109" spans="1:24" ht="20.25" customHeight="1">
      <c r="A109" s="12">
        <v>253</v>
      </c>
      <c r="B109" s="12" t="s">
        <v>481</v>
      </c>
      <c r="C109" s="10"/>
    </row>
    <row r="110" spans="1:24" ht="20.25" customHeight="1" thickBot="1">
      <c r="A110" s="6"/>
      <c r="B110" s="6"/>
      <c r="C110" s="5"/>
    </row>
    <row r="111" spans="1:24" ht="71.25" customHeight="1">
      <c r="C111" s="8" t="s">
        <v>464</v>
      </c>
      <c r="D111" s="13" t="s">
        <v>5272</v>
      </c>
      <c r="E111" s="13" t="s">
        <v>514</v>
      </c>
      <c r="F111" s="13" t="s">
        <v>515</v>
      </c>
      <c r="G111" s="13" t="s">
        <v>516</v>
      </c>
      <c r="H111" s="13" t="s">
        <v>517</v>
      </c>
      <c r="I111" s="13" t="s">
        <v>518</v>
      </c>
      <c r="J111" s="13" t="s">
        <v>519</v>
      </c>
      <c r="K111" s="13" t="s">
        <v>520</v>
      </c>
      <c r="L111" s="13" t="s">
        <v>521</v>
      </c>
      <c r="M111" s="13" t="s">
        <v>522</v>
      </c>
      <c r="N111" s="13" t="s">
        <v>523</v>
      </c>
      <c r="O111" s="13" t="s">
        <v>524</v>
      </c>
      <c r="P111" s="13" t="s">
        <v>525</v>
      </c>
      <c r="Q111" s="13" t="s">
        <v>5327</v>
      </c>
      <c r="R111" s="13" t="s">
        <v>526</v>
      </c>
      <c r="S111" s="13" t="s">
        <v>527</v>
      </c>
      <c r="T111" s="13" t="s">
        <v>528</v>
      </c>
      <c r="U111" s="13" t="s">
        <v>529</v>
      </c>
      <c r="V111" s="13" t="s">
        <v>530</v>
      </c>
      <c r="W111" s="13" t="s">
        <v>531</v>
      </c>
      <c r="X111" s="13" t="s">
        <v>532</v>
      </c>
    </row>
    <row r="112" spans="1:24" ht="22.5" customHeight="1">
      <c r="C112" s="14"/>
      <c r="D112" s="13"/>
      <c r="E112" s="13"/>
      <c r="F112" s="13"/>
      <c r="G112" s="13"/>
      <c r="H112" s="13"/>
      <c r="I112" s="13"/>
      <c r="J112" s="13"/>
      <c r="K112" s="13"/>
      <c r="L112" s="13"/>
      <c r="M112" s="13"/>
      <c r="N112" s="13"/>
      <c r="O112" s="13"/>
      <c r="P112" s="13"/>
      <c r="Q112" s="13"/>
      <c r="R112" s="13"/>
      <c r="S112" s="13"/>
      <c r="T112" s="13"/>
      <c r="U112" s="13"/>
      <c r="V112" s="13"/>
      <c r="W112" s="13"/>
      <c r="X112" s="13"/>
    </row>
    <row r="113" spans="1:3" ht="28.5" customHeight="1">
      <c r="A113" s="11" t="s">
        <v>453</v>
      </c>
      <c r="B113" s="11" t="s">
        <v>4626</v>
      </c>
      <c r="C113" s="11"/>
    </row>
    <row r="114" spans="1:3" ht="28.5" customHeight="1">
      <c r="A114" s="11" t="s">
        <v>454</v>
      </c>
      <c r="B114" s="11" t="s">
        <v>3169</v>
      </c>
      <c r="C114" s="11"/>
    </row>
    <row r="115" spans="1:3" ht="28.5" customHeight="1">
      <c r="A115" s="11" t="s">
        <v>455</v>
      </c>
      <c r="B115" s="11" t="s">
        <v>4290</v>
      </c>
      <c r="C115" s="11"/>
    </row>
    <row r="116" spans="1:3" ht="28.5" customHeight="1">
      <c r="A116" s="11" t="s">
        <v>456</v>
      </c>
      <c r="B116" s="11" t="s">
        <v>4294</v>
      </c>
      <c r="C116" s="11"/>
    </row>
    <row r="117" spans="1:3" ht="28.5" customHeight="1">
      <c r="A117" s="11" t="s">
        <v>457</v>
      </c>
      <c r="B117" s="11" t="s">
        <v>3185</v>
      </c>
      <c r="C117" s="11"/>
    </row>
    <row r="118" spans="1:3" ht="28.5" customHeight="1">
      <c r="A118" s="11" t="s">
        <v>458</v>
      </c>
      <c r="B118" s="11" t="s">
        <v>5639</v>
      </c>
      <c r="C118" s="11"/>
    </row>
    <row r="119" spans="1:3" ht="28.5" customHeight="1">
      <c r="A119" s="11" t="s">
        <v>459</v>
      </c>
      <c r="B119" s="11" t="s">
        <v>3191</v>
      </c>
      <c r="C119" s="11"/>
    </row>
    <row r="120" spans="1:3" ht="28.5" customHeight="1">
      <c r="A120" s="11" t="s">
        <v>460</v>
      </c>
      <c r="B120" s="11" t="s">
        <v>4783</v>
      </c>
      <c r="C120" s="11"/>
    </row>
    <row r="121" spans="1:3" ht="28.5" customHeight="1">
      <c r="A121" s="11" t="s">
        <v>461</v>
      </c>
      <c r="B121" s="11" t="s">
        <v>3205</v>
      </c>
      <c r="C121" s="11"/>
    </row>
    <row r="122" spans="1:3" ht="28.5" customHeight="1">
      <c r="A122" s="11" t="s">
        <v>462</v>
      </c>
      <c r="B122" s="11" t="s">
        <v>3198</v>
      </c>
      <c r="C122" s="11"/>
    </row>
    <row r="123" spans="1:3" ht="28.5" customHeight="1">
      <c r="A123" s="11" t="s">
        <v>463</v>
      </c>
      <c r="B123" s="11" t="s">
        <v>4777</v>
      </c>
      <c r="C123" s="11"/>
    </row>
    <row r="124" spans="1:3" ht="20.25" customHeight="1">
      <c r="A124" s="9">
        <v>255</v>
      </c>
      <c r="B124" s="9" t="s">
        <v>4421</v>
      </c>
      <c r="C124" s="10"/>
    </row>
    <row r="125" spans="1:3" ht="20.25" customHeight="1">
      <c r="A125" s="11" t="s">
        <v>426</v>
      </c>
      <c r="B125" s="11" t="s">
        <v>4422</v>
      </c>
      <c r="C125" s="11"/>
    </row>
    <row r="126" spans="1:3" ht="20.25" customHeight="1">
      <c r="A126" s="11" t="s">
        <v>427</v>
      </c>
      <c r="B126" s="11" t="s">
        <v>4429</v>
      </c>
      <c r="C126" s="11"/>
    </row>
    <row r="127" spans="1:3" ht="20.25" customHeight="1">
      <c r="A127" s="11" t="s">
        <v>428</v>
      </c>
      <c r="B127" s="11"/>
      <c r="C127" s="11"/>
    </row>
    <row r="128" spans="1:3" ht="20.25" customHeight="1">
      <c r="A128" s="11" t="s">
        <v>429</v>
      </c>
      <c r="B128" s="11" t="s">
        <v>4852</v>
      </c>
      <c r="C128" s="11"/>
    </row>
    <row r="129" spans="1:3" ht="20.25" customHeight="1">
      <c r="A129" s="11" t="s">
        <v>430</v>
      </c>
      <c r="B129" s="11" t="s">
        <v>4442</v>
      </c>
      <c r="C129" s="11"/>
    </row>
    <row r="130" spans="1:3" ht="20.25" customHeight="1">
      <c r="A130" s="11" t="s">
        <v>431</v>
      </c>
      <c r="B130" s="11" t="s">
        <v>4447</v>
      </c>
      <c r="C130" s="11"/>
    </row>
    <row r="131" spans="1:3" ht="20.25" customHeight="1">
      <c r="A131" s="11" t="s">
        <v>432</v>
      </c>
      <c r="B131" s="11"/>
      <c r="C131" s="11"/>
    </row>
    <row r="132" spans="1:3" ht="20.25" customHeight="1">
      <c r="A132" s="11" t="s">
        <v>433</v>
      </c>
      <c r="B132" s="11"/>
      <c r="C132" s="11"/>
    </row>
    <row r="133" spans="1:3" ht="20.25" customHeight="1">
      <c r="A133" s="11" t="s">
        <v>434</v>
      </c>
      <c r="B133" s="11"/>
      <c r="C133" s="11"/>
    </row>
    <row r="134" spans="1:3" ht="20.25" customHeight="1">
      <c r="A134" s="11" t="s">
        <v>435</v>
      </c>
      <c r="B134" s="11"/>
      <c r="C134" s="11"/>
    </row>
    <row r="135" spans="1:3" ht="20.25" customHeight="1">
      <c r="A135" s="11" t="s">
        <v>436</v>
      </c>
      <c r="B135" s="11"/>
      <c r="C135" s="11"/>
    </row>
    <row r="136" spans="1:3" ht="20.25" customHeight="1">
      <c r="A136" s="11" t="s">
        <v>437</v>
      </c>
      <c r="B136" s="11"/>
      <c r="C136" s="11"/>
    </row>
    <row r="137" spans="1:3" ht="20.25" customHeight="1">
      <c r="A137" s="11" t="s">
        <v>438</v>
      </c>
      <c r="B137" s="11"/>
      <c r="C137" s="11"/>
    </row>
    <row r="138" spans="1:3" ht="20.25" customHeight="1">
      <c r="A138" s="11" t="s">
        <v>439</v>
      </c>
      <c r="B138" s="11"/>
      <c r="C138" s="11"/>
    </row>
    <row r="139" spans="1:3" ht="20.25" customHeight="1">
      <c r="A139" s="11" t="s">
        <v>440</v>
      </c>
      <c r="B139" s="11"/>
      <c r="C139" s="11"/>
    </row>
    <row r="140" spans="1:3" s="5" customFormat="1" ht="18.75">
      <c r="A140" s="11" t="s">
        <v>441</v>
      </c>
      <c r="B140" s="11"/>
      <c r="C140" s="11"/>
    </row>
    <row r="141" spans="1:3" s="5" customFormat="1" ht="18.75">
      <c r="A141" s="11" t="s">
        <v>442</v>
      </c>
      <c r="B141" s="11" t="s">
        <v>4495</v>
      </c>
      <c r="C141" s="11"/>
    </row>
    <row r="142" spans="1:3" ht="20.25" customHeight="1">
      <c r="A142" s="11" t="s">
        <v>443</v>
      </c>
      <c r="B142" s="11" t="s">
        <v>4496</v>
      </c>
      <c r="C142" s="11"/>
    </row>
    <row r="143" spans="1:3" s="5" customFormat="1" ht="18.75">
      <c r="A143" s="12">
        <v>255</v>
      </c>
      <c r="B143" s="12" t="s">
        <v>483</v>
      </c>
      <c r="C143" s="10"/>
    </row>
  </sheetData>
  <phoneticPr fontId="0"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sheetPr>
    <tabColor theme="9" tint="-0.249977111117893"/>
  </sheetPr>
  <dimension ref="A1:O60"/>
  <sheetViews>
    <sheetView topLeftCell="B1" workbookViewId="0">
      <selection activeCell="D6" sqref="D6"/>
    </sheetView>
  </sheetViews>
  <sheetFormatPr defaultColWidth="8.85546875" defaultRowHeight="24" customHeight="1"/>
  <cols>
    <col min="1" max="1" width="8.85546875" style="151"/>
    <col min="2" max="2" width="62.5703125" style="151" customWidth="1"/>
    <col min="3" max="5" width="18.140625" style="151" customWidth="1"/>
    <col min="6" max="16384" width="8.85546875" style="151"/>
  </cols>
  <sheetData>
    <row r="1" spans="1:5" ht="24" customHeight="1">
      <c r="A1" s="234" t="s">
        <v>6477</v>
      </c>
      <c r="B1" s="234"/>
      <c r="C1" s="234"/>
      <c r="D1" s="234"/>
      <c r="E1" s="234"/>
    </row>
    <row r="2" spans="1:5" ht="24" customHeight="1">
      <c r="A2" s="213" t="s">
        <v>6478</v>
      </c>
      <c r="B2" s="213"/>
      <c r="C2" s="213"/>
      <c r="D2" s="213"/>
      <c r="E2" s="213"/>
    </row>
    <row r="3" spans="1:5" ht="24" customHeight="1">
      <c r="A3" s="228" t="s">
        <v>6411</v>
      </c>
      <c r="B3" s="228"/>
      <c r="C3" s="228"/>
      <c r="D3" s="228"/>
      <c r="E3" s="228"/>
    </row>
    <row r="4" spans="1:5" ht="24" customHeight="1">
      <c r="A4" s="231" t="s">
        <v>6474</v>
      </c>
      <c r="B4" s="231"/>
      <c r="C4" s="231"/>
      <c r="D4" s="231"/>
      <c r="E4" s="231"/>
    </row>
    <row r="5" spans="1:5" ht="24" customHeight="1">
      <c r="A5" s="219" t="s">
        <v>6475</v>
      </c>
      <c r="B5" s="219"/>
      <c r="C5" s="219"/>
      <c r="D5" s="219"/>
      <c r="E5" s="219"/>
    </row>
    <row r="6" spans="1:5" s="157" customFormat="1" ht="56.45" customHeight="1">
      <c r="A6" s="155" t="str">
        <f>'BS1'!A4</f>
        <v>DETAILED HEAD CODE</v>
      </c>
      <c r="B6" s="155" t="str">
        <f>'BS1'!B4</f>
        <v>PARTICULARS(ഇനവിവരം)</v>
      </c>
      <c r="C6" s="155" t="str">
        <f>'BS1'!C4</f>
        <v>Actuals for the year -2023-2024(..കണക്ക്-2023-2024</v>
      </c>
      <c r="D6" s="156" t="str">
        <f>'BS1'!D4</f>
        <v>Budget  for the  year (including all revisions)--2024-2025       ..(പരിഷ്കരിച്ച ബജറ്റ്  2024-2025</v>
      </c>
      <c r="E6" s="155" t="str">
        <f>'BS1'!E4</f>
        <v>Budget for the Year-2025-2026(.-ബജറ്റ്-2025-2026</v>
      </c>
    </row>
    <row r="7" spans="1:5" s="20" customFormat="1" ht="32.25" customHeight="1">
      <c r="A7" s="152" t="s">
        <v>2922</v>
      </c>
      <c r="B7" s="153" t="s">
        <v>5811</v>
      </c>
      <c r="C7" s="154"/>
      <c r="D7" s="154"/>
      <c r="E7" s="154"/>
    </row>
    <row r="8" spans="1:5" s="20" customFormat="1" ht="32.25" customHeight="1">
      <c r="A8" s="152" t="s">
        <v>2923</v>
      </c>
      <c r="B8" s="153" t="s">
        <v>5980</v>
      </c>
      <c r="C8" s="154"/>
      <c r="D8" s="154"/>
      <c r="E8" s="154"/>
    </row>
    <row r="9" spans="1:5" s="20" customFormat="1" ht="32.25" customHeight="1">
      <c r="A9" s="152" t="s">
        <v>2924</v>
      </c>
      <c r="B9" s="153" t="s">
        <v>5981</v>
      </c>
      <c r="C9" s="154"/>
      <c r="D9" s="154"/>
      <c r="E9" s="154"/>
    </row>
    <row r="10" spans="1:5" s="20" customFormat="1" ht="26.25" customHeight="1">
      <c r="A10" s="152" t="s">
        <v>2925</v>
      </c>
      <c r="B10" s="153" t="s">
        <v>5982</v>
      </c>
      <c r="C10" s="154"/>
      <c r="D10" s="154"/>
      <c r="E10" s="154"/>
    </row>
    <row r="11" spans="1:5" s="20" customFormat="1" ht="25.5" customHeight="1">
      <c r="A11" s="152" t="s">
        <v>2926</v>
      </c>
      <c r="B11" s="153" t="s">
        <v>5983</v>
      </c>
      <c r="C11" s="154"/>
      <c r="D11" s="154"/>
      <c r="E11" s="154"/>
    </row>
    <row r="12" spans="1:5" s="20" customFormat="1" ht="32.25" customHeight="1">
      <c r="A12" s="152" t="s">
        <v>2927</v>
      </c>
      <c r="B12" s="153" t="s">
        <v>5984</v>
      </c>
      <c r="C12" s="154"/>
      <c r="D12" s="154"/>
      <c r="E12" s="154"/>
    </row>
    <row r="13" spans="1:5" s="20" customFormat="1" ht="32.25" customHeight="1">
      <c r="A13" s="152" t="s">
        <v>2928</v>
      </c>
      <c r="B13" s="153" t="s">
        <v>5985</v>
      </c>
      <c r="C13" s="154"/>
      <c r="D13" s="154"/>
      <c r="E13" s="154"/>
    </row>
    <row r="14" spans="1:5" s="20" customFormat="1" ht="32.25" customHeight="1">
      <c r="A14" s="152" t="s">
        <v>2929</v>
      </c>
      <c r="B14" s="153" t="s">
        <v>5986</v>
      </c>
      <c r="C14" s="154"/>
      <c r="D14" s="154"/>
      <c r="E14" s="154"/>
    </row>
    <row r="15" spans="1:5" s="40" customFormat="1" ht="32.25" customHeight="1">
      <c r="A15" s="152" t="s">
        <v>2930</v>
      </c>
      <c r="B15" s="153" t="s">
        <v>5987</v>
      </c>
      <c r="C15" s="154"/>
      <c r="D15" s="154"/>
      <c r="E15" s="154"/>
    </row>
    <row r="16" spans="1:5" s="40" customFormat="1" ht="32.25" customHeight="1">
      <c r="A16" s="152" t="s">
        <v>2931</v>
      </c>
      <c r="B16" s="153" t="s">
        <v>5988</v>
      </c>
      <c r="C16" s="154"/>
      <c r="D16" s="154"/>
      <c r="E16" s="154"/>
    </row>
    <row r="17" spans="1:5" s="20" customFormat="1" ht="32.25" customHeight="1">
      <c r="A17" s="152" t="s">
        <v>307</v>
      </c>
      <c r="B17" s="153" t="s">
        <v>5989</v>
      </c>
      <c r="C17" s="154"/>
      <c r="D17" s="154"/>
      <c r="E17" s="154"/>
    </row>
    <row r="18" spans="1:5" s="20" customFormat="1" ht="32.25" customHeight="1">
      <c r="A18" s="152" t="s">
        <v>308</v>
      </c>
      <c r="B18" s="153" t="s">
        <v>5990</v>
      </c>
      <c r="C18" s="154"/>
      <c r="D18" s="154"/>
      <c r="E18" s="154"/>
    </row>
    <row r="19" spans="1:5" s="20" customFormat="1" ht="32.25" customHeight="1">
      <c r="A19" s="152" t="s">
        <v>309</v>
      </c>
      <c r="B19" s="153" t="s">
        <v>5741</v>
      </c>
      <c r="C19" s="154"/>
      <c r="D19" s="154"/>
      <c r="E19" s="154"/>
    </row>
    <row r="20" spans="1:5" s="20" customFormat="1" ht="32.25" customHeight="1">
      <c r="A20" s="152" t="s">
        <v>310</v>
      </c>
      <c r="B20" s="153" t="s">
        <v>5991</v>
      </c>
      <c r="C20" s="154"/>
      <c r="D20" s="154"/>
      <c r="E20" s="154"/>
    </row>
    <row r="21" spans="1:5" s="20" customFormat="1" ht="32.25" customHeight="1">
      <c r="A21" s="152" t="s">
        <v>311</v>
      </c>
      <c r="B21" s="153" t="s">
        <v>5992</v>
      </c>
      <c r="C21" s="154"/>
      <c r="D21" s="154"/>
      <c r="E21" s="154"/>
    </row>
    <row r="22" spans="1:5" s="20" customFormat="1" ht="32.25" customHeight="1">
      <c r="A22" s="152" t="s">
        <v>312</v>
      </c>
      <c r="B22" s="153" t="s">
        <v>5993</v>
      </c>
      <c r="C22" s="154"/>
      <c r="D22" s="154"/>
      <c r="E22" s="154"/>
    </row>
    <row r="23" spans="1:5" s="20" customFormat="1" ht="32.25" customHeight="1">
      <c r="A23" s="152" t="s">
        <v>313</v>
      </c>
      <c r="B23" s="153" t="s">
        <v>5994</v>
      </c>
      <c r="C23" s="154"/>
      <c r="D23" s="154"/>
      <c r="E23" s="154"/>
    </row>
    <row r="24" spans="1:5" s="20" customFormat="1" ht="32.25" customHeight="1">
      <c r="A24" s="152" t="s">
        <v>314</v>
      </c>
      <c r="B24" s="153" t="s">
        <v>5995</v>
      </c>
      <c r="C24" s="154"/>
      <c r="D24" s="154"/>
      <c r="E24" s="154"/>
    </row>
    <row r="25" spans="1:5" s="20" customFormat="1" ht="32.25" customHeight="1">
      <c r="A25" s="152" t="s">
        <v>315</v>
      </c>
      <c r="B25" s="153" t="s">
        <v>5996</v>
      </c>
      <c r="C25" s="154"/>
      <c r="D25" s="154"/>
      <c r="E25" s="154"/>
    </row>
    <row r="26" spans="1:5" s="20" customFormat="1" ht="32.25" customHeight="1">
      <c r="A26" s="152" t="s">
        <v>316</v>
      </c>
      <c r="B26" s="153" t="s">
        <v>5997</v>
      </c>
      <c r="C26" s="154"/>
      <c r="D26" s="154"/>
      <c r="E26" s="154"/>
    </row>
    <row r="27" spans="1:5" s="20" customFormat="1" ht="32.25" customHeight="1">
      <c r="A27" s="152" t="s">
        <v>317</v>
      </c>
      <c r="B27" s="153" t="s">
        <v>5998</v>
      </c>
      <c r="C27" s="154"/>
      <c r="D27" s="154"/>
      <c r="E27" s="154"/>
    </row>
    <row r="28" spans="1:5" s="20" customFormat="1" ht="32.25" customHeight="1">
      <c r="A28" s="152" t="s">
        <v>318</v>
      </c>
      <c r="B28" s="153" t="s">
        <v>5999</v>
      </c>
      <c r="C28" s="154"/>
      <c r="D28" s="154"/>
      <c r="E28" s="154"/>
    </row>
    <row r="29" spans="1:5" s="20" customFormat="1" ht="32.25" customHeight="1">
      <c r="A29" s="152" t="s">
        <v>319</v>
      </c>
      <c r="B29" s="153" t="s">
        <v>6000</v>
      </c>
      <c r="C29" s="154"/>
      <c r="D29" s="154"/>
      <c r="E29" s="154"/>
    </row>
    <row r="30" spans="1:5" s="20" customFormat="1" ht="32.25" customHeight="1">
      <c r="A30" s="152" t="s">
        <v>320</v>
      </c>
      <c r="B30" s="153" t="s">
        <v>6001</v>
      </c>
      <c r="C30" s="154"/>
      <c r="D30" s="154"/>
      <c r="E30" s="154"/>
    </row>
    <row r="31" spans="1:5" s="40" customFormat="1" ht="32.25" customHeight="1">
      <c r="A31" s="152" t="s">
        <v>321</v>
      </c>
      <c r="B31" s="153" t="s">
        <v>6002</v>
      </c>
      <c r="C31" s="154"/>
      <c r="D31" s="154"/>
      <c r="E31" s="154"/>
    </row>
    <row r="32" spans="1:5" s="40" customFormat="1" ht="32.25" customHeight="1">
      <c r="A32" s="152" t="s">
        <v>322</v>
      </c>
      <c r="B32" s="153" t="s">
        <v>6003</v>
      </c>
      <c r="C32" s="154"/>
      <c r="D32" s="154"/>
      <c r="E32" s="154"/>
    </row>
    <row r="33" spans="1:15" s="20" customFormat="1" ht="32.25" customHeight="1">
      <c r="A33" s="152" t="s">
        <v>323</v>
      </c>
      <c r="B33" s="153" t="s">
        <v>6004</v>
      </c>
      <c r="C33" s="154"/>
      <c r="D33" s="154"/>
      <c r="E33" s="154"/>
    </row>
    <row r="34" spans="1:15" s="20" customFormat="1" ht="32.25" customHeight="1">
      <c r="A34" s="152" t="s">
        <v>324</v>
      </c>
      <c r="B34" s="153" t="s">
        <v>6005</v>
      </c>
      <c r="C34" s="154"/>
      <c r="D34" s="154"/>
      <c r="E34" s="154"/>
    </row>
    <row r="35" spans="1:15" s="20" customFormat="1" ht="32.25" customHeight="1">
      <c r="A35" s="152" t="s">
        <v>325</v>
      </c>
      <c r="B35" s="153" t="s">
        <v>6006</v>
      </c>
      <c r="C35" s="154"/>
      <c r="D35" s="154"/>
      <c r="E35" s="154"/>
    </row>
    <row r="36" spans="1:15" s="20" customFormat="1" ht="32.25" customHeight="1">
      <c r="A36" s="152" t="s">
        <v>326</v>
      </c>
      <c r="B36" s="153" t="s">
        <v>6007</v>
      </c>
      <c r="C36" s="154"/>
      <c r="D36" s="154"/>
      <c r="E36" s="154"/>
    </row>
    <row r="37" spans="1:15" s="20" customFormat="1" ht="32.25" customHeight="1">
      <c r="A37" s="152" t="s">
        <v>327</v>
      </c>
      <c r="B37" s="153" t="s">
        <v>5604</v>
      </c>
      <c r="C37" s="154"/>
      <c r="D37" s="154"/>
      <c r="E37" s="154"/>
    </row>
    <row r="38" spans="1:15" s="20" customFormat="1" ht="32.25" customHeight="1">
      <c r="A38" s="152" t="s">
        <v>328</v>
      </c>
      <c r="B38" s="153" t="s">
        <v>5607</v>
      </c>
      <c r="C38" s="154"/>
      <c r="D38" s="154"/>
      <c r="E38" s="154"/>
    </row>
    <row r="39" spans="1:15" s="20" customFormat="1" ht="32.25" customHeight="1">
      <c r="A39" s="152" t="s">
        <v>329</v>
      </c>
      <c r="B39" s="153" t="s">
        <v>6008</v>
      </c>
      <c r="C39" s="154"/>
      <c r="D39" s="154"/>
      <c r="E39" s="154"/>
    </row>
    <row r="40" spans="1:15" s="20" customFormat="1" ht="32.25" customHeight="1">
      <c r="A40" s="152" t="s">
        <v>330</v>
      </c>
      <c r="B40" s="153" t="s">
        <v>6009</v>
      </c>
      <c r="C40" s="154"/>
      <c r="D40" s="154"/>
      <c r="E40" s="154"/>
    </row>
    <row r="41" spans="1:15" s="20" customFormat="1" ht="32.25" customHeight="1">
      <c r="A41" s="152" t="s">
        <v>331</v>
      </c>
      <c r="B41" s="153" t="s">
        <v>6010</v>
      </c>
      <c r="C41" s="154"/>
      <c r="D41" s="154"/>
      <c r="E41" s="154"/>
    </row>
    <row r="42" spans="1:15" s="20" customFormat="1" ht="32.25" customHeight="1">
      <c r="A42" s="152" t="s">
        <v>332</v>
      </c>
      <c r="B42" s="153" t="s">
        <v>6011</v>
      </c>
      <c r="C42" s="154"/>
      <c r="D42" s="154"/>
      <c r="E42" s="154"/>
    </row>
    <row r="43" spans="1:15" s="20" customFormat="1" ht="32.25" customHeight="1">
      <c r="A43" s="152" t="s">
        <v>333</v>
      </c>
      <c r="B43" s="153" t="s">
        <v>6012</v>
      </c>
      <c r="C43" s="154"/>
      <c r="D43" s="154"/>
      <c r="E43" s="154"/>
    </row>
    <row r="44" spans="1:15" s="20" customFormat="1" ht="32.25" customHeight="1">
      <c r="A44" s="152" t="s">
        <v>334</v>
      </c>
      <c r="B44" s="153" t="s">
        <v>6013</v>
      </c>
      <c r="C44" s="154"/>
      <c r="D44" s="154"/>
      <c r="E44" s="154"/>
      <c r="O44" s="82"/>
    </row>
    <row r="45" spans="1:15" s="20" customFormat="1" ht="32.25" customHeight="1">
      <c r="A45" s="152" t="s">
        <v>335</v>
      </c>
      <c r="B45" s="153" t="s">
        <v>6014</v>
      </c>
      <c r="C45" s="154"/>
      <c r="D45" s="154"/>
      <c r="E45" s="154"/>
    </row>
    <row r="46" spans="1:15" s="20" customFormat="1" ht="32.25" customHeight="1">
      <c r="A46" s="152" t="s">
        <v>336</v>
      </c>
      <c r="B46" s="153" t="s">
        <v>6015</v>
      </c>
      <c r="C46" s="154"/>
      <c r="D46" s="154"/>
      <c r="E46" s="154"/>
    </row>
    <row r="47" spans="1:15" s="20" customFormat="1" ht="32.25" customHeight="1">
      <c r="A47" s="152" t="s">
        <v>337</v>
      </c>
      <c r="B47" s="153" t="s">
        <v>6016</v>
      </c>
      <c r="C47" s="154"/>
      <c r="D47" s="154"/>
      <c r="E47" s="154"/>
    </row>
    <row r="48" spans="1:15" s="40" customFormat="1" ht="32.25" customHeight="1">
      <c r="A48" s="152" t="s">
        <v>338</v>
      </c>
      <c r="B48" s="153" t="s">
        <v>6017</v>
      </c>
      <c r="C48" s="154"/>
      <c r="D48" s="154"/>
      <c r="E48" s="154"/>
    </row>
    <row r="49" spans="1:5" s="40" customFormat="1" ht="32.25" customHeight="1">
      <c r="A49" s="152" t="s">
        <v>339</v>
      </c>
      <c r="B49" s="153" t="s">
        <v>6018</v>
      </c>
      <c r="C49" s="154"/>
      <c r="D49" s="154"/>
      <c r="E49" s="154"/>
    </row>
    <row r="50" spans="1:5" s="20" customFormat="1" ht="32.25" customHeight="1">
      <c r="A50" s="152" t="s">
        <v>340</v>
      </c>
      <c r="B50" s="153" t="s">
        <v>6019</v>
      </c>
      <c r="C50" s="154"/>
      <c r="D50" s="154"/>
      <c r="E50" s="154"/>
    </row>
    <row r="51" spans="1:5" s="20" customFormat="1" ht="32.25" customHeight="1">
      <c r="A51" s="152" t="s">
        <v>341</v>
      </c>
      <c r="B51" s="153" t="s">
        <v>6022</v>
      </c>
      <c r="C51" s="154"/>
      <c r="D51" s="154"/>
      <c r="E51" s="154"/>
    </row>
    <row r="52" spans="1:5" s="20" customFormat="1" ht="32.25" customHeight="1">
      <c r="A52" s="152" t="s">
        <v>342</v>
      </c>
      <c r="B52" s="153" t="s">
        <v>6023</v>
      </c>
      <c r="C52" s="154"/>
      <c r="D52" s="154"/>
      <c r="E52" s="154"/>
    </row>
    <row r="53" spans="1:5" s="20" customFormat="1" ht="47.25" customHeight="1">
      <c r="A53" s="152" t="s">
        <v>343</v>
      </c>
      <c r="B53" s="153" t="s">
        <v>6024</v>
      </c>
      <c r="C53" s="154"/>
      <c r="D53" s="154"/>
      <c r="E53" s="154"/>
    </row>
    <row r="54" spans="1:5" s="20" customFormat="1" ht="32.25" customHeight="1">
      <c r="A54" s="152" t="s">
        <v>344</v>
      </c>
      <c r="B54" s="153" t="s">
        <v>6025</v>
      </c>
      <c r="C54" s="154"/>
      <c r="D54" s="154"/>
      <c r="E54" s="154"/>
    </row>
    <row r="55" spans="1:5" s="20" customFormat="1" ht="32.25" customHeight="1">
      <c r="A55" s="152" t="s">
        <v>345</v>
      </c>
      <c r="B55" s="153" t="s">
        <v>6026</v>
      </c>
      <c r="C55" s="154"/>
      <c r="D55" s="154"/>
      <c r="E55" s="154"/>
    </row>
    <row r="56" spans="1:5" s="20" customFormat="1" ht="32.25" customHeight="1">
      <c r="A56" s="152" t="s">
        <v>346</v>
      </c>
      <c r="B56" s="153" t="s">
        <v>6027</v>
      </c>
      <c r="C56" s="154"/>
      <c r="D56" s="154"/>
      <c r="E56" s="154"/>
    </row>
    <row r="57" spans="1:5" s="40" customFormat="1" ht="32.25" customHeight="1">
      <c r="A57" s="152" t="s">
        <v>347</v>
      </c>
      <c r="B57" s="153" t="s">
        <v>6028</v>
      </c>
      <c r="C57" s="154"/>
      <c r="D57" s="154"/>
      <c r="E57" s="154"/>
    </row>
    <row r="58" spans="1:5" s="40" customFormat="1" ht="32.25" customHeight="1">
      <c r="A58" s="152" t="s">
        <v>348</v>
      </c>
      <c r="B58" s="153" t="s">
        <v>6029</v>
      </c>
      <c r="C58" s="154"/>
      <c r="D58" s="154"/>
      <c r="E58" s="154"/>
    </row>
    <row r="59" spans="1:5" s="20" customFormat="1" ht="32.25" customHeight="1">
      <c r="A59" s="152" t="s">
        <v>349</v>
      </c>
      <c r="B59" s="153" t="s">
        <v>6030</v>
      </c>
      <c r="C59" s="154"/>
      <c r="D59" s="154"/>
      <c r="E59" s="154"/>
    </row>
    <row r="60" spans="1:5" ht="43.15" customHeight="1">
      <c r="A60" s="233" t="s">
        <v>6479</v>
      </c>
      <c r="B60" s="233"/>
      <c r="C60" s="233"/>
      <c r="D60" s="233"/>
      <c r="E60" s="233"/>
    </row>
  </sheetData>
  <sheetProtection password="CF7A" sheet="1"/>
  <mergeCells count="6">
    <mergeCell ref="A60:E60"/>
    <mergeCell ref="A1:E1"/>
    <mergeCell ref="A2:E2"/>
    <mergeCell ref="A3:E3"/>
    <mergeCell ref="A4:E4"/>
    <mergeCell ref="A5:E5"/>
  </mergeCell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dimension ref="B1:C2187"/>
  <sheetViews>
    <sheetView topLeftCell="A1598" workbookViewId="0">
      <selection activeCell="C1608" sqref="C1608"/>
    </sheetView>
  </sheetViews>
  <sheetFormatPr defaultRowHeight="15"/>
  <cols>
    <col min="2" max="2" width="11.5703125" style="17" customWidth="1"/>
    <col min="3" max="3" width="73" customWidth="1"/>
  </cols>
  <sheetData>
    <row r="1" spans="2:3">
      <c r="B1" s="15" t="s">
        <v>538</v>
      </c>
      <c r="C1" s="16" t="s">
        <v>539</v>
      </c>
    </row>
    <row r="2" spans="2:3">
      <c r="B2" s="17">
        <v>110100101</v>
      </c>
      <c r="C2" t="s">
        <v>540</v>
      </c>
    </row>
    <row r="3" spans="2:3">
      <c r="B3" s="17">
        <v>110100102</v>
      </c>
      <c r="C3" t="s">
        <v>5062</v>
      </c>
    </row>
    <row r="4" spans="2:3">
      <c r="B4" s="17">
        <v>110100103</v>
      </c>
      <c r="C4" t="s">
        <v>541</v>
      </c>
    </row>
    <row r="5" spans="2:3">
      <c r="B5" s="17">
        <v>110100104</v>
      </c>
      <c r="C5" t="s">
        <v>542</v>
      </c>
    </row>
    <row r="6" spans="2:3">
      <c r="B6" s="17">
        <v>110100105</v>
      </c>
      <c r="C6" t="s">
        <v>543</v>
      </c>
    </row>
    <row r="7" spans="2:3">
      <c r="B7" s="17">
        <v>110100106</v>
      </c>
      <c r="C7" t="s">
        <v>544</v>
      </c>
    </row>
    <row r="8" spans="2:3">
      <c r="B8" s="17">
        <v>110100107</v>
      </c>
      <c r="C8" t="s">
        <v>545</v>
      </c>
    </row>
    <row r="9" spans="2:3">
      <c r="B9" s="17">
        <v>110100108</v>
      </c>
      <c r="C9" t="s">
        <v>546</v>
      </c>
    </row>
    <row r="10" spans="2:3">
      <c r="B10" s="17">
        <v>110100109</v>
      </c>
      <c r="C10" t="s">
        <v>547</v>
      </c>
    </row>
    <row r="11" spans="2:3">
      <c r="B11" s="17">
        <v>110100110</v>
      </c>
      <c r="C11" t="s">
        <v>548</v>
      </c>
    </row>
    <row r="12" spans="2:3">
      <c r="B12" s="17">
        <v>110110101</v>
      </c>
      <c r="C12" t="s">
        <v>549</v>
      </c>
    </row>
    <row r="13" spans="2:3">
      <c r="B13" s="17">
        <v>110200101</v>
      </c>
      <c r="C13" t="s">
        <v>5066</v>
      </c>
    </row>
    <row r="14" spans="2:3">
      <c r="B14" s="17">
        <v>110200102</v>
      </c>
      <c r="C14" t="s">
        <v>5067</v>
      </c>
    </row>
    <row r="15" spans="2:3">
      <c r="B15" s="17">
        <v>110300101</v>
      </c>
      <c r="C15" t="s">
        <v>4782</v>
      </c>
    </row>
    <row r="16" spans="2:3">
      <c r="B16" s="17">
        <v>110350101</v>
      </c>
      <c r="C16" t="s">
        <v>5068</v>
      </c>
    </row>
    <row r="17" spans="2:3">
      <c r="B17" s="17">
        <v>110350102</v>
      </c>
      <c r="C17" t="s">
        <v>5069</v>
      </c>
    </row>
    <row r="18" spans="2:3">
      <c r="B18" s="17">
        <v>110400101</v>
      </c>
      <c r="C18" t="s">
        <v>5070</v>
      </c>
    </row>
    <row r="19" spans="2:3">
      <c r="B19" s="17">
        <v>110510101</v>
      </c>
      <c r="C19" t="s">
        <v>5073</v>
      </c>
    </row>
    <row r="20" spans="2:3">
      <c r="B20" s="17">
        <v>110520101</v>
      </c>
      <c r="C20" t="s">
        <v>5076</v>
      </c>
    </row>
    <row r="21" spans="2:3">
      <c r="B21" s="17">
        <v>110900101</v>
      </c>
      <c r="C21" t="s">
        <v>5079</v>
      </c>
    </row>
    <row r="22" spans="2:3">
      <c r="B22" s="17">
        <v>110900102</v>
      </c>
      <c r="C22" t="s">
        <v>5080</v>
      </c>
    </row>
    <row r="23" spans="2:3">
      <c r="B23" s="17">
        <v>110900103</v>
      </c>
      <c r="C23" t="s">
        <v>5081</v>
      </c>
    </row>
    <row r="24" spans="2:3">
      <c r="B24" s="17">
        <v>110900104</v>
      </c>
      <c r="C24" t="s">
        <v>5082</v>
      </c>
    </row>
    <row r="25" spans="2:3">
      <c r="B25" s="17">
        <v>110900105</v>
      </c>
      <c r="C25" t="s">
        <v>5083</v>
      </c>
    </row>
    <row r="26" spans="2:3">
      <c r="B26" s="17">
        <v>110900106</v>
      </c>
      <c r="C26" t="s">
        <v>5084</v>
      </c>
    </row>
    <row r="27" spans="2:3">
      <c r="B27" s="17">
        <v>110900107</v>
      </c>
      <c r="C27" t="s">
        <v>5085</v>
      </c>
    </row>
    <row r="28" spans="2:3">
      <c r="B28" s="17">
        <v>110900108</v>
      </c>
      <c r="C28" t="s">
        <v>5086</v>
      </c>
    </row>
    <row r="29" spans="2:3">
      <c r="B29" s="17">
        <v>110900109</v>
      </c>
      <c r="C29" t="s">
        <v>5087</v>
      </c>
    </row>
    <row r="30" spans="2:3">
      <c r="B30" s="17">
        <v>110900110</v>
      </c>
      <c r="C30" t="s">
        <v>550</v>
      </c>
    </row>
    <row r="31" spans="2:3">
      <c r="B31" s="17">
        <v>110900111</v>
      </c>
      <c r="C31" t="s">
        <v>551</v>
      </c>
    </row>
    <row r="32" spans="2:3">
      <c r="B32" s="17">
        <v>110900112</v>
      </c>
      <c r="C32" t="s">
        <v>552</v>
      </c>
    </row>
    <row r="33" spans="2:3">
      <c r="B33" s="17">
        <v>110900113</v>
      </c>
      <c r="C33" t="s">
        <v>553</v>
      </c>
    </row>
    <row r="34" spans="2:3">
      <c r="B34" s="17">
        <v>110900114</v>
      </c>
      <c r="C34" t="s">
        <v>554</v>
      </c>
    </row>
    <row r="35" spans="2:3">
      <c r="B35" s="17">
        <v>110900115</v>
      </c>
      <c r="C35" t="s">
        <v>555</v>
      </c>
    </row>
    <row r="36" spans="2:3">
      <c r="B36" s="17">
        <v>120100101</v>
      </c>
      <c r="C36" t="s">
        <v>556</v>
      </c>
    </row>
    <row r="37" spans="2:3">
      <c r="B37" s="17">
        <v>120100102</v>
      </c>
      <c r="C37" t="s">
        <v>5094</v>
      </c>
    </row>
    <row r="38" spans="2:3">
      <c r="B38" s="17">
        <v>120100199</v>
      </c>
      <c r="C38" t="s">
        <v>5095</v>
      </c>
    </row>
    <row r="39" spans="2:3">
      <c r="B39" s="17">
        <v>120200101</v>
      </c>
      <c r="C39" t="s">
        <v>5097</v>
      </c>
    </row>
    <row r="40" spans="2:3">
      <c r="B40" s="17">
        <v>120200199</v>
      </c>
      <c r="C40" t="s">
        <v>5098</v>
      </c>
    </row>
    <row r="41" spans="2:3">
      <c r="B41" s="17">
        <v>120300101</v>
      </c>
      <c r="C41" t="s">
        <v>5099</v>
      </c>
    </row>
    <row r="42" spans="2:3">
      <c r="B42" s="17">
        <v>130100101</v>
      </c>
      <c r="C42" t="s">
        <v>557</v>
      </c>
    </row>
    <row r="43" spans="2:3">
      <c r="B43" s="17">
        <v>130100102</v>
      </c>
      <c r="C43" t="s">
        <v>558</v>
      </c>
    </row>
    <row r="44" spans="2:3">
      <c r="B44" s="17">
        <v>130200101</v>
      </c>
      <c r="C44" t="s">
        <v>559</v>
      </c>
    </row>
    <row r="45" spans="2:3">
      <c r="B45" s="17">
        <v>130300101</v>
      </c>
      <c r="C45" t="s">
        <v>560</v>
      </c>
    </row>
    <row r="46" spans="2:3">
      <c r="B46" s="17">
        <v>130400101</v>
      </c>
      <c r="C46" t="s">
        <v>5107</v>
      </c>
    </row>
    <row r="47" spans="2:3">
      <c r="B47" s="17">
        <v>130800101</v>
      </c>
      <c r="C47" t="s">
        <v>5109</v>
      </c>
    </row>
    <row r="48" spans="2:3">
      <c r="B48" s="17">
        <v>130800199</v>
      </c>
      <c r="C48" t="s">
        <v>5108</v>
      </c>
    </row>
    <row r="49" spans="2:3">
      <c r="B49" s="17">
        <v>130900101</v>
      </c>
      <c r="C49" t="s">
        <v>5111</v>
      </c>
    </row>
    <row r="50" spans="2:3">
      <c r="B50" s="17">
        <v>130900102</v>
      </c>
      <c r="C50" t="s">
        <v>5112</v>
      </c>
    </row>
    <row r="51" spans="2:3">
      <c r="B51" s="17">
        <v>130900103</v>
      </c>
      <c r="C51" t="s">
        <v>5113</v>
      </c>
    </row>
    <row r="52" spans="2:3">
      <c r="B52" s="17">
        <v>130900104</v>
      </c>
      <c r="C52" t="s">
        <v>5114</v>
      </c>
    </row>
    <row r="53" spans="2:3">
      <c r="B53" s="17">
        <v>130900105</v>
      </c>
      <c r="C53" t="s">
        <v>5115</v>
      </c>
    </row>
    <row r="54" spans="2:3">
      <c r="B54" s="17">
        <v>130900199</v>
      </c>
      <c r="C54" t="s">
        <v>5116</v>
      </c>
    </row>
    <row r="55" spans="2:3">
      <c r="B55" s="17">
        <v>140100101</v>
      </c>
      <c r="C55" t="s">
        <v>561</v>
      </c>
    </row>
    <row r="56" spans="2:3">
      <c r="B56" s="17">
        <v>140100102</v>
      </c>
      <c r="C56" t="s">
        <v>562</v>
      </c>
    </row>
    <row r="57" spans="2:3">
      <c r="B57" s="17">
        <v>140100103</v>
      </c>
      <c r="C57" t="s">
        <v>5121</v>
      </c>
    </row>
    <row r="58" spans="2:3">
      <c r="B58" s="17">
        <v>140100104</v>
      </c>
      <c r="C58" t="s">
        <v>5122</v>
      </c>
    </row>
    <row r="59" spans="2:3">
      <c r="B59" s="17">
        <v>140100199</v>
      </c>
      <c r="C59" t="s">
        <v>5123</v>
      </c>
    </row>
    <row r="60" spans="2:3">
      <c r="B60" s="17">
        <v>140110101</v>
      </c>
      <c r="C60" t="s">
        <v>5125</v>
      </c>
    </row>
    <row r="61" spans="2:3">
      <c r="B61" s="17">
        <v>140110102</v>
      </c>
      <c r="C61" t="s">
        <v>5126</v>
      </c>
    </row>
    <row r="62" spans="2:3">
      <c r="B62" s="17">
        <v>140110103</v>
      </c>
      <c r="C62" t="s">
        <v>5127</v>
      </c>
    </row>
    <row r="63" spans="2:3">
      <c r="B63" s="17">
        <v>140110104</v>
      </c>
      <c r="C63" t="s">
        <v>5128</v>
      </c>
    </row>
    <row r="64" spans="2:3">
      <c r="B64" s="17">
        <v>140110105</v>
      </c>
      <c r="C64" t="s">
        <v>5130</v>
      </c>
    </row>
    <row r="65" spans="2:3">
      <c r="B65" s="17">
        <v>140110106</v>
      </c>
      <c r="C65" t="s">
        <v>5131</v>
      </c>
    </row>
    <row r="66" spans="2:3">
      <c r="B66" s="17">
        <v>140110107</v>
      </c>
      <c r="C66" t="s">
        <v>5132</v>
      </c>
    </row>
    <row r="67" spans="2:3">
      <c r="B67" s="17">
        <v>140110108</v>
      </c>
      <c r="C67" t="s">
        <v>5133</v>
      </c>
    </row>
    <row r="68" spans="2:3">
      <c r="B68" s="17">
        <v>140110109</v>
      </c>
      <c r="C68" t="s">
        <v>5134</v>
      </c>
    </row>
    <row r="69" spans="2:3">
      <c r="B69" s="17">
        <v>140110110</v>
      </c>
      <c r="C69" t="s">
        <v>5136</v>
      </c>
    </row>
    <row r="70" spans="2:3">
      <c r="B70" s="17">
        <v>140110111</v>
      </c>
      <c r="C70" t="s">
        <v>563</v>
      </c>
    </row>
    <row r="71" spans="2:3">
      <c r="B71" s="17">
        <v>140110199</v>
      </c>
      <c r="C71" t="s">
        <v>5135</v>
      </c>
    </row>
    <row r="72" spans="2:3">
      <c r="B72" s="17">
        <v>140120101</v>
      </c>
      <c r="C72" t="s">
        <v>5138</v>
      </c>
    </row>
    <row r="73" spans="2:3">
      <c r="B73" s="17">
        <v>140120102</v>
      </c>
      <c r="C73" t="s">
        <v>5139</v>
      </c>
    </row>
    <row r="74" spans="2:3">
      <c r="B74" s="17">
        <v>140120103</v>
      </c>
      <c r="C74" t="s">
        <v>5140</v>
      </c>
    </row>
    <row r="75" spans="2:3">
      <c r="B75" s="17">
        <v>140120104</v>
      </c>
      <c r="C75" t="s">
        <v>564</v>
      </c>
    </row>
    <row r="76" spans="2:3">
      <c r="B76" s="17">
        <v>140120105</v>
      </c>
      <c r="C76" t="s">
        <v>565</v>
      </c>
    </row>
    <row r="77" spans="2:3">
      <c r="B77" s="17">
        <v>140120199</v>
      </c>
      <c r="C77" t="s">
        <v>5141</v>
      </c>
    </row>
    <row r="78" spans="2:3">
      <c r="B78" s="17">
        <v>140130101</v>
      </c>
      <c r="C78" t="s">
        <v>5143</v>
      </c>
    </row>
    <row r="79" spans="2:3">
      <c r="B79" s="17">
        <v>140130102</v>
      </c>
      <c r="C79" t="s">
        <v>5144</v>
      </c>
    </row>
    <row r="80" spans="2:3">
      <c r="B80" s="17">
        <v>140130103</v>
      </c>
      <c r="C80" t="s">
        <v>5145</v>
      </c>
    </row>
    <row r="81" spans="2:3">
      <c r="B81" s="17">
        <v>140130104</v>
      </c>
      <c r="C81" t="s">
        <v>5146</v>
      </c>
    </row>
    <row r="82" spans="2:3">
      <c r="B82" s="17">
        <v>140130105</v>
      </c>
      <c r="C82" t="s">
        <v>5148</v>
      </c>
    </row>
    <row r="83" spans="2:3">
      <c r="B83" s="17">
        <v>140130199</v>
      </c>
      <c r="C83" t="s">
        <v>5147</v>
      </c>
    </row>
    <row r="84" spans="2:3">
      <c r="B84" s="17">
        <v>140200101</v>
      </c>
      <c r="C84" t="s">
        <v>566</v>
      </c>
    </row>
    <row r="85" spans="2:3">
      <c r="B85" s="17">
        <v>140200102</v>
      </c>
      <c r="C85" t="s">
        <v>567</v>
      </c>
    </row>
    <row r="86" spans="2:3">
      <c r="B86" s="17">
        <v>140200103</v>
      </c>
      <c r="C86" t="s">
        <v>568</v>
      </c>
    </row>
    <row r="87" spans="2:3">
      <c r="B87" s="17">
        <v>140200104</v>
      </c>
      <c r="C87" t="s">
        <v>569</v>
      </c>
    </row>
    <row r="88" spans="2:3">
      <c r="B88" s="17">
        <v>140200105</v>
      </c>
      <c r="C88" t="s">
        <v>570</v>
      </c>
    </row>
    <row r="89" spans="2:3">
      <c r="B89" s="17">
        <v>140200106</v>
      </c>
      <c r="C89" t="s">
        <v>571</v>
      </c>
    </row>
    <row r="90" spans="2:3">
      <c r="B90" s="17">
        <v>140200107</v>
      </c>
      <c r="C90" t="s">
        <v>572</v>
      </c>
    </row>
    <row r="91" spans="2:3">
      <c r="B91" s="17">
        <v>140200108</v>
      </c>
      <c r="C91" t="s">
        <v>573</v>
      </c>
    </row>
    <row r="92" spans="2:3">
      <c r="B92" s="17">
        <v>140200109</v>
      </c>
      <c r="C92" t="s">
        <v>574</v>
      </c>
    </row>
    <row r="93" spans="2:3">
      <c r="B93" s="17">
        <v>140200110</v>
      </c>
      <c r="C93" t="s">
        <v>5160</v>
      </c>
    </row>
    <row r="94" spans="2:3">
      <c r="B94" s="17">
        <v>140200199</v>
      </c>
      <c r="C94" t="s">
        <v>575</v>
      </c>
    </row>
    <row r="95" spans="2:3">
      <c r="B95" s="17">
        <v>140400101</v>
      </c>
      <c r="C95" t="s">
        <v>5162</v>
      </c>
    </row>
    <row r="96" spans="2:3">
      <c r="B96" s="17">
        <v>140400102</v>
      </c>
      <c r="C96" t="s">
        <v>5163</v>
      </c>
    </row>
    <row r="97" spans="2:3">
      <c r="B97" s="17">
        <v>140400103</v>
      </c>
      <c r="C97" t="s">
        <v>5164</v>
      </c>
    </row>
    <row r="98" spans="2:3">
      <c r="B98" s="17">
        <v>140400104</v>
      </c>
      <c r="C98" t="s">
        <v>5165</v>
      </c>
    </row>
    <row r="99" spans="2:3">
      <c r="B99" s="17">
        <v>140400105</v>
      </c>
      <c r="C99" t="s">
        <v>5166</v>
      </c>
    </row>
    <row r="100" spans="2:3">
      <c r="B100" s="17">
        <v>140400106</v>
      </c>
      <c r="C100" t="s">
        <v>5167</v>
      </c>
    </row>
    <row r="101" spans="2:3">
      <c r="B101" s="17">
        <v>140400107</v>
      </c>
      <c r="C101" t="s">
        <v>5168</v>
      </c>
    </row>
    <row r="102" spans="2:3">
      <c r="B102" s="17">
        <v>140400108</v>
      </c>
      <c r="C102" t="s">
        <v>5169</v>
      </c>
    </row>
    <row r="103" spans="2:3">
      <c r="B103" s="17">
        <v>140400109</v>
      </c>
      <c r="C103" t="s">
        <v>5170</v>
      </c>
    </row>
    <row r="104" spans="2:3">
      <c r="B104" s="17">
        <v>140400199</v>
      </c>
      <c r="C104" t="s">
        <v>5171</v>
      </c>
    </row>
    <row r="105" spans="2:3">
      <c r="B105" s="17">
        <v>140500101</v>
      </c>
      <c r="C105" t="s">
        <v>5173</v>
      </c>
    </row>
    <row r="106" spans="2:3">
      <c r="B106" s="17">
        <v>140500102</v>
      </c>
      <c r="C106" t="s">
        <v>5174</v>
      </c>
    </row>
    <row r="107" spans="2:3">
      <c r="B107" s="17">
        <v>140500103</v>
      </c>
      <c r="C107" t="s">
        <v>5175</v>
      </c>
    </row>
    <row r="108" spans="2:3">
      <c r="B108" s="17">
        <v>140500104</v>
      </c>
      <c r="C108" t="s">
        <v>5176</v>
      </c>
    </row>
    <row r="109" spans="2:3">
      <c r="B109" s="17">
        <v>140500105</v>
      </c>
      <c r="C109" t="s">
        <v>5177</v>
      </c>
    </row>
    <row r="110" spans="2:3">
      <c r="B110" s="17">
        <v>140500106</v>
      </c>
      <c r="C110" t="s">
        <v>5178</v>
      </c>
    </row>
    <row r="111" spans="2:3">
      <c r="B111" s="17">
        <v>140500107</v>
      </c>
      <c r="C111" t="s">
        <v>5179</v>
      </c>
    </row>
    <row r="112" spans="2:3">
      <c r="B112" s="17">
        <v>140500108</v>
      </c>
      <c r="C112" t="s">
        <v>5180</v>
      </c>
    </row>
    <row r="113" spans="2:3">
      <c r="B113" s="17">
        <v>140500109</v>
      </c>
      <c r="C113" t="s">
        <v>5181</v>
      </c>
    </row>
    <row r="114" spans="2:3">
      <c r="B114" s="17">
        <v>140500110</v>
      </c>
      <c r="C114" t="s">
        <v>5182</v>
      </c>
    </row>
    <row r="115" spans="2:3">
      <c r="B115" s="17">
        <v>140500111</v>
      </c>
      <c r="C115" t="s">
        <v>5183</v>
      </c>
    </row>
    <row r="116" spans="2:3">
      <c r="B116" s="17">
        <v>140500112</v>
      </c>
      <c r="C116" t="s">
        <v>5184</v>
      </c>
    </row>
    <row r="117" spans="2:3">
      <c r="B117" s="17">
        <v>140500113</v>
      </c>
      <c r="C117" t="s">
        <v>5185</v>
      </c>
    </row>
    <row r="118" spans="2:3">
      <c r="B118" s="17">
        <v>140500114</v>
      </c>
      <c r="C118" t="s">
        <v>5186</v>
      </c>
    </row>
    <row r="119" spans="2:3">
      <c r="B119" s="17">
        <v>140500115</v>
      </c>
      <c r="C119" t="s">
        <v>5187</v>
      </c>
    </row>
    <row r="120" spans="2:3">
      <c r="B120" s="17">
        <v>140500116</v>
      </c>
      <c r="C120" t="s">
        <v>5188</v>
      </c>
    </row>
    <row r="121" spans="2:3">
      <c r="B121" s="17">
        <v>140500117</v>
      </c>
      <c r="C121" t="s">
        <v>5189</v>
      </c>
    </row>
    <row r="122" spans="2:3">
      <c r="B122" s="17">
        <v>140500118</v>
      </c>
      <c r="C122" t="s">
        <v>5191</v>
      </c>
    </row>
    <row r="123" spans="2:3">
      <c r="B123" s="17">
        <v>140500119</v>
      </c>
      <c r="C123" t="s">
        <v>5192</v>
      </c>
    </row>
    <row r="124" spans="2:3">
      <c r="B124" s="17">
        <v>140500120</v>
      </c>
      <c r="C124" t="s">
        <v>5194</v>
      </c>
    </row>
    <row r="125" spans="2:3">
      <c r="B125" s="17">
        <v>140500199</v>
      </c>
      <c r="C125" t="s">
        <v>5193</v>
      </c>
    </row>
    <row r="126" spans="2:3">
      <c r="B126" s="17">
        <v>140700101</v>
      </c>
      <c r="C126" t="s">
        <v>5196</v>
      </c>
    </row>
    <row r="127" spans="2:3">
      <c r="B127" s="17">
        <v>140700102</v>
      </c>
      <c r="C127" t="s">
        <v>5197</v>
      </c>
    </row>
    <row r="128" spans="2:3">
      <c r="B128" s="17">
        <v>140700103</v>
      </c>
      <c r="C128" t="s">
        <v>5198</v>
      </c>
    </row>
    <row r="129" spans="2:3">
      <c r="B129" s="17">
        <v>140700104</v>
      </c>
      <c r="C129" t="s">
        <v>5199</v>
      </c>
    </row>
    <row r="130" spans="2:3">
      <c r="B130" s="17">
        <v>140700105</v>
      </c>
      <c r="C130" t="s">
        <v>5200</v>
      </c>
    </row>
    <row r="131" spans="2:3">
      <c r="B131" s="17">
        <v>140700106</v>
      </c>
      <c r="C131" t="s">
        <v>5201</v>
      </c>
    </row>
    <row r="132" spans="2:3">
      <c r="B132" s="17">
        <v>140700199</v>
      </c>
      <c r="C132" t="s">
        <v>5202</v>
      </c>
    </row>
    <row r="133" spans="2:3">
      <c r="B133" s="17">
        <v>140900101</v>
      </c>
      <c r="C133" t="s">
        <v>5205</v>
      </c>
    </row>
    <row r="134" spans="2:3">
      <c r="B134" s="17">
        <v>140900199</v>
      </c>
      <c r="C134" t="s">
        <v>5206</v>
      </c>
    </row>
    <row r="135" spans="2:3">
      <c r="B135" s="17">
        <v>140900200</v>
      </c>
      <c r="C135" t="s">
        <v>5207</v>
      </c>
    </row>
    <row r="136" spans="2:3">
      <c r="B136" s="17">
        <v>140900201</v>
      </c>
      <c r="C136" t="s">
        <v>5208</v>
      </c>
    </row>
    <row r="137" spans="2:3">
      <c r="B137" s="17">
        <v>140900202</v>
      </c>
      <c r="C137" t="s">
        <v>5209</v>
      </c>
    </row>
    <row r="138" spans="2:3">
      <c r="B138" s="17">
        <v>140900203</v>
      </c>
      <c r="C138" t="s">
        <v>5210</v>
      </c>
    </row>
    <row r="139" spans="2:3">
      <c r="B139" s="17">
        <v>150100101</v>
      </c>
      <c r="C139" t="s">
        <v>5213</v>
      </c>
    </row>
    <row r="140" spans="2:3">
      <c r="B140" s="17">
        <v>150100102</v>
      </c>
      <c r="C140" t="s">
        <v>5214</v>
      </c>
    </row>
    <row r="141" spans="2:3">
      <c r="B141" s="17">
        <v>150100103</v>
      </c>
      <c r="C141" t="s">
        <v>5215</v>
      </c>
    </row>
    <row r="142" spans="2:3">
      <c r="B142" s="17">
        <v>150100104</v>
      </c>
      <c r="C142" t="s">
        <v>5216</v>
      </c>
    </row>
    <row r="143" spans="2:3">
      <c r="B143" s="17">
        <v>150100105</v>
      </c>
      <c r="C143" t="s">
        <v>5217</v>
      </c>
    </row>
    <row r="144" spans="2:3">
      <c r="B144" s="17">
        <v>150100106</v>
      </c>
      <c r="C144" t="s">
        <v>5218</v>
      </c>
    </row>
    <row r="145" spans="2:3">
      <c r="B145" s="17">
        <v>150100107</v>
      </c>
      <c r="C145" t="s">
        <v>5219</v>
      </c>
    </row>
    <row r="146" spans="2:3">
      <c r="B146" s="17">
        <v>150100108</v>
      </c>
      <c r="C146" t="s">
        <v>5221</v>
      </c>
    </row>
    <row r="147" spans="2:3">
      <c r="B147" s="17">
        <v>150100109</v>
      </c>
      <c r="C147" t="s">
        <v>5222</v>
      </c>
    </row>
    <row r="148" spans="2:3">
      <c r="B148" s="17">
        <v>150100110</v>
      </c>
      <c r="C148" t="s">
        <v>5223</v>
      </c>
    </row>
    <row r="149" spans="2:3">
      <c r="B149" s="17">
        <v>150100199</v>
      </c>
      <c r="C149" t="s">
        <v>5224</v>
      </c>
    </row>
    <row r="150" spans="2:3">
      <c r="B150" s="17">
        <v>150110101</v>
      </c>
      <c r="C150" t="s">
        <v>5227</v>
      </c>
    </row>
    <row r="151" spans="2:3">
      <c r="B151" s="17">
        <v>150110199</v>
      </c>
      <c r="C151" t="s">
        <v>5228</v>
      </c>
    </row>
    <row r="152" spans="2:3">
      <c r="B152" s="17">
        <v>150120101</v>
      </c>
      <c r="C152" t="s">
        <v>5231</v>
      </c>
    </row>
    <row r="153" spans="2:3">
      <c r="B153" s="17">
        <v>150120102</v>
      </c>
      <c r="C153" t="s">
        <v>5232</v>
      </c>
    </row>
    <row r="154" spans="2:3">
      <c r="B154" s="17">
        <v>150120103</v>
      </c>
      <c r="C154" t="s">
        <v>5233</v>
      </c>
    </row>
    <row r="155" spans="2:3">
      <c r="B155" s="17">
        <v>150120104</v>
      </c>
      <c r="C155" t="s">
        <v>5234</v>
      </c>
    </row>
    <row r="156" spans="2:3">
      <c r="B156" s="17">
        <v>150120105</v>
      </c>
      <c r="C156" t="s">
        <v>5235</v>
      </c>
    </row>
    <row r="157" spans="2:3">
      <c r="B157" s="17">
        <v>150120199</v>
      </c>
      <c r="C157" t="s">
        <v>576</v>
      </c>
    </row>
    <row r="158" spans="2:3">
      <c r="B158" s="17">
        <v>150300101</v>
      </c>
      <c r="C158" t="s">
        <v>5237</v>
      </c>
    </row>
    <row r="159" spans="2:3">
      <c r="B159" s="17">
        <v>150400101</v>
      </c>
      <c r="C159" t="s">
        <v>5239</v>
      </c>
    </row>
    <row r="160" spans="2:3">
      <c r="B160" s="17">
        <v>150400102</v>
      </c>
      <c r="C160" t="s">
        <v>5240</v>
      </c>
    </row>
    <row r="161" spans="2:3">
      <c r="B161" s="17">
        <v>150400103</v>
      </c>
      <c r="C161" t="s">
        <v>5241</v>
      </c>
    </row>
    <row r="162" spans="2:3">
      <c r="B162" s="17">
        <v>150400104</v>
      </c>
      <c r="C162" t="s">
        <v>5242</v>
      </c>
    </row>
    <row r="163" spans="2:3">
      <c r="B163" s="17">
        <v>150400199</v>
      </c>
      <c r="C163" t="s">
        <v>5243</v>
      </c>
    </row>
    <row r="164" spans="2:3">
      <c r="B164" s="17">
        <v>150410101</v>
      </c>
      <c r="C164" t="s">
        <v>5245</v>
      </c>
    </row>
    <row r="165" spans="2:3">
      <c r="B165" s="17">
        <v>150410102</v>
      </c>
      <c r="C165" t="s">
        <v>5246</v>
      </c>
    </row>
    <row r="166" spans="2:3">
      <c r="B166" s="17">
        <v>150410103</v>
      </c>
      <c r="C166" t="s">
        <v>5247</v>
      </c>
    </row>
    <row r="167" spans="2:3">
      <c r="B167" s="17">
        <v>150410104</v>
      </c>
      <c r="C167" t="s">
        <v>5248</v>
      </c>
    </row>
    <row r="168" spans="2:3">
      <c r="B168" s="17">
        <v>150410199</v>
      </c>
      <c r="C168" t="s">
        <v>5250</v>
      </c>
    </row>
    <row r="169" spans="2:3">
      <c r="B169" s="17">
        <v>151100101</v>
      </c>
      <c r="C169" t="s">
        <v>5252</v>
      </c>
    </row>
    <row r="170" spans="2:3">
      <c r="B170" s="17">
        <v>151100102</v>
      </c>
      <c r="C170" t="s">
        <v>5253</v>
      </c>
    </row>
    <row r="171" spans="2:3">
      <c r="B171" s="17">
        <v>151100103</v>
      </c>
      <c r="C171" t="s">
        <v>5254</v>
      </c>
    </row>
    <row r="172" spans="2:3">
      <c r="B172" s="17">
        <v>151100104</v>
      </c>
      <c r="C172" t="s">
        <v>5255</v>
      </c>
    </row>
    <row r="173" spans="2:3">
      <c r="B173" s="17">
        <v>151100105</v>
      </c>
      <c r="C173" t="s">
        <v>5256</v>
      </c>
    </row>
    <row r="174" spans="2:3">
      <c r="B174" s="17">
        <v>151100106</v>
      </c>
      <c r="C174" t="s">
        <v>5257</v>
      </c>
    </row>
    <row r="175" spans="2:3">
      <c r="B175" s="17">
        <v>151100107</v>
      </c>
      <c r="C175" t="s">
        <v>5258</v>
      </c>
    </row>
    <row r="176" spans="2:3">
      <c r="B176" s="17">
        <v>151100108</v>
      </c>
      <c r="C176" t="s">
        <v>5259</v>
      </c>
    </row>
    <row r="177" spans="2:3">
      <c r="B177" s="17">
        <v>151100109</v>
      </c>
      <c r="C177" t="s">
        <v>5260</v>
      </c>
    </row>
    <row r="178" spans="2:3">
      <c r="B178" s="17">
        <v>151100110</v>
      </c>
      <c r="C178" t="s">
        <v>5261</v>
      </c>
    </row>
    <row r="179" spans="2:3">
      <c r="B179" s="17">
        <v>151100111</v>
      </c>
      <c r="C179" t="s">
        <v>5262</v>
      </c>
    </row>
    <row r="180" spans="2:3">
      <c r="B180" s="17">
        <v>151100112</v>
      </c>
      <c r="C180" t="s">
        <v>5263</v>
      </c>
    </row>
    <row r="181" spans="2:3">
      <c r="B181" s="17">
        <v>151100113</v>
      </c>
      <c r="C181" t="s">
        <v>5264</v>
      </c>
    </row>
    <row r="182" spans="2:3">
      <c r="B182" s="17">
        <v>151100114</v>
      </c>
      <c r="C182" t="s">
        <v>5265</v>
      </c>
    </row>
    <row r="183" spans="2:3">
      <c r="B183" s="17">
        <v>151100115</v>
      </c>
      <c r="C183" t="s">
        <v>5266</v>
      </c>
    </row>
    <row r="184" spans="2:3">
      <c r="B184" s="17">
        <v>151100116</v>
      </c>
      <c r="C184" t="s">
        <v>577</v>
      </c>
    </row>
    <row r="185" spans="2:3">
      <c r="B185" s="17">
        <v>151100199</v>
      </c>
      <c r="C185" t="s">
        <v>5269</v>
      </c>
    </row>
    <row r="186" spans="2:3">
      <c r="B186" s="17">
        <v>160100101</v>
      </c>
      <c r="C186" t="s">
        <v>5273</v>
      </c>
    </row>
    <row r="187" spans="2:3">
      <c r="B187" s="17">
        <v>160100102</v>
      </c>
      <c r="C187" t="s">
        <v>5274</v>
      </c>
    </row>
    <row r="188" spans="2:3">
      <c r="B188" s="17">
        <v>160100103</v>
      </c>
      <c r="C188" t="s">
        <v>5275</v>
      </c>
    </row>
    <row r="189" spans="2:3">
      <c r="B189" s="17">
        <v>160100104</v>
      </c>
      <c r="C189" t="s">
        <v>5276</v>
      </c>
    </row>
    <row r="190" spans="2:3">
      <c r="B190" s="17">
        <v>160100105</v>
      </c>
      <c r="C190" t="s">
        <v>578</v>
      </c>
    </row>
    <row r="191" spans="2:3">
      <c r="B191" s="17">
        <v>160100106</v>
      </c>
      <c r="C191" t="s">
        <v>579</v>
      </c>
    </row>
    <row r="192" spans="2:3">
      <c r="B192" s="17">
        <v>160100107</v>
      </c>
      <c r="C192" t="s">
        <v>580</v>
      </c>
    </row>
    <row r="193" spans="2:3">
      <c r="B193" s="17">
        <v>160100201</v>
      </c>
      <c r="C193" s="18" t="s">
        <v>5278</v>
      </c>
    </row>
    <row r="194" spans="2:3">
      <c r="B194" s="17">
        <v>160100202</v>
      </c>
      <c r="C194" t="s">
        <v>5279</v>
      </c>
    </row>
    <row r="195" spans="2:3">
      <c r="B195" s="17">
        <v>160100203</v>
      </c>
      <c r="C195" t="s">
        <v>5281</v>
      </c>
    </row>
    <row r="196" spans="2:3">
      <c r="B196" s="17">
        <v>160100204</v>
      </c>
      <c r="C196" t="s">
        <v>5282</v>
      </c>
    </row>
    <row r="197" spans="2:3">
      <c r="B197" s="17">
        <v>160100205</v>
      </c>
      <c r="C197" t="s">
        <v>5283</v>
      </c>
    </row>
    <row r="198" spans="2:3">
      <c r="B198" s="17">
        <v>160100206</v>
      </c>
      <c r="C198" t="s">
        <v>5284</v>
      </c>
    </row>
    <row r="199" spans="2:3">
      <c r="B199" s="17">
        <v>160100207</v>
      </c>
      <c r="C199" t="s">
        <v>5285</v>
      </c>
    </row>
    <row r="200" spans="2:3">
      <c r="B200" s="17">
        <v>160100208</v>
      </c>
      <c r="C200" t="s">
        <v>5286</v>
      </c>
    </row>
    <row r="201" spans="2:3">
      <c r="B201" s="17">
        <v>160100209</v>
      </c>
      <c r="C201" t="s">
        <v>5287</v>
      </c>
    </row>
    <row r="202" spans="2:3">
      <c r="B202" s="17">
        <v>160100210</v>
      </c>
      <c r="C202" t="s">
        <v>5288</v>
      </c>
    </row>
    <row r="203" spans="2:3">
      <c r="B203" s="17">
        <v>160100211</v>
      </c>
      <c r="C203" t="s">
        <v>5289</v>
      </c>
    </row>
    <row r="204" spans="2:3">
      <c r="B204" s="17">
        <v>160100212</v>
      </c>
      <c r="C204" t="s">
        <v>5290</v>
      </c>
    </row>
    <row r="205" spans="2:3">
      <c r="B205" s="17">
        <v>160100213</v>
      </c>
      <c r="C205" t="s">
        <v>5291</v>
      </c>
    </row>
    <row r="206" spans="2:3">
      <c r="B206" s="17">
        <v>160100214</v>
      </c>
      <c r="C206" t="s">
        <v>5292</v>
      </c>
    </row>
    <row r="207" spans="2:3">
      <c r="B207" s="17">
        <v>160100215</v>
      </c>
      <c r="C207" t="s">
        <v>5293</v>
      </c>
    </row>
    <row r="208" spans="2:3">
      <c r="B208" s="17">
        <v>160100216</v>
      </c>
      <c r="C208" t="s">
        <v>581</v>
      </c>
    </row>
    <row r="209" spans="2:3">
      <c r="B209" s="17">
        <v>160100299</v>
      </c>
      <c r="C209" t="s">
        <v>5295</v>
      </c>
    </row>
    <row r="210" spans="2:3">
      <c r="B210" s="17">
        <v>160100301</v>
      </c>
      <c r="C210" t="s">
        <v>5297</v>
      </c>
    </row>
    <row r="211" spans="2:3">
      <c r="B211" s="17">
        <v>160100302</v>
      </c>
      <c r="C211" t="s">
        <v>582</v>
      </c>
    </row>
    <row r="212" spans="2:3">
      <c r="B212" s="17">
        <v>160100303</v>
      </c>
      <c r="C212" t="s">
        <v>5299</v>
      </c>
    </row>
    <row r="213" spans="2:3">
      <c r="B213" s="17">
        <v>160100304</v>
      </c>
      <c r="C213" t="s">
        <v>583</v>
      </c>
    </row>
    <row r="214" spans="2:3">
      <c r="B214" s="17">
        <v>160100305</v>
      </c>
      <c r="C214" t="s">
        <v>5301</v>
      </c>
    </row>
    <row r="215" spans="2:3">
      <c r="B215" s="17">
        <v>160100306</v>
      </c>
      <c r="C215" t="s">
        <v>584</v>
      </c>
    </row>
    <row r="216" spans="2:3">
      <c r="B216" s="17">
        <v>160100307</v>
      </c>
      <c r="C216" t="s">
        <v>5303</v>
      </c>
    </row>
    <row r="217" spans="2:3">
      <c r="B217" s="17">
        <v>160100308</v>
      </c>
      <c r="C217" t="s">
        <v>5304</v>
      </c>
    </row>
    <row r="218" spans="2:3">
      <c r="B218" s="17">
        <v>160100309</v>
      </c>
      <c r="C218" t="s">
        <v>5305</v>
      </c>
    </row>
    <row r="219" spans="2:3">
      <c r="B219" s="17">
        <v>160100310</v>
      </c>
      <c r="C219" t="s">
        <v>5306</v>
      </c>
    </row>
    <row r="220" spans="2:3">
      <c r="B220" s="17">
        <v>160100311</v>
      </c>
      <c r="C220" t="s">
        <v>5307</v>
      </c>
    </row>
    <row r="221" spans="2:3">
      <c r="B221" s="17">
        <v>160100312</v>
      </c>
      <c r="C221" t="s">
        <v>5308</v>
      </c>
    </row>
    <row r="222" spans="2:3">
      <c r="B222" s="17">
        <v>160100313</v>
      </c>
      <c r="C222" t="s">
        <v>5309</v>
      </c>
    </row>
    <row r="223" spans="2:3">
      <c r="B223" s="17">
        <v>160100314</v>
      </c>
      <c r="C223" t="s">
        <v>5310</v>
      </c>
    </row>
    <row r="224" spans="2:3">
      <c r="B224" s="17">
        <v>160100315</v>
      </c>
      <c r="C224" t="s">
        <v>5311</v>
      </c>
    </row>
    <row r="225" spans="2:3">
      <c r="B225" s="17">
        <v>160100316</v>
      </c>
      <c r="C225" t="s">
        <v>5313</v>
      </c>
    </row>
    <row r="226" spans="2:3">
      <c r="B226" s="17">
        <v>160100317</v>
      </c>
      <c r="C226" t="s">
        <v>5314</v>
      </c>
    </row>
    <row r="227" spans="2:3">
      <c r="B227" s="17">
        <v>160100318</v>
      </c>
      <c r="C227" t="s">
        <v>5315</v>
      </c>
    </row>
    <row r="228" spans="2:3">
      <c r="B228" s="17">
        <v>160100319</v>
      </c>
      <c r="C228" t="s">
        <v>585</v>
      </c>
    </row>
    <row r="229" spans="2:3">
      <c r="B229" s="17">
        <v>160100320</v>
      </c>
      <c r="C229" t="s">
        <v>586</v>
      </c>
    </row>
    <row r="230" spans="2:3">
      <c r="B230" s="17">
        <v>160100321</v>
      </c>
      <c r="C230" t="s">
        <v>587</v>
      </c>
    </row>
    <row r="231" spans="2:3">
      <c r="B231" s="17">
        <v>160100322</v>
      </c>
      <c r="C231" t="s">
        <v>588</v>
      </c>
    </row>
    <row r="232" spans="2:3">
      <c r="B232" s="17">
        <v>160100323</v>
      </c>
      <c r="C232" t="s">
        <v>5322</v>
      </c>
    </row>
    <row r="233" spans="2:3">
      <c r="B233" s="17">
        <v>160100324</v>
      </c>
      <c r="C233" t="s">
        <v>5323</v>
      </c>
    </row>
    <row r="234" spans="2:3">
      <c r="B234" s="17">
        <v>160100325</v>
      </c>
      <c r="C234" t="s">
        <v>5324</v>
      </c>
    </row>
    <row r="235" spans="2:3">
      <c r="B235" s="17">
        <v>160100399</v>
      </c>
      <c r="C235" t="s">
        <v>5325</v>
      </c>
    </row>
    <row r="236" spans="2:3">
      <c r="B236" s="17">
        <v>160100401</v>
      </c>
      <c r="C236" t="s">
        <v>5327</v>
      </c>
    </row>
    <row r="237" spans="2:3">
      <c r="B237" s="17">
        <v>160100402</v>
      </c>
      <c r="C237" t="s">
        <v>5328</v>
      </c>
    </row>
    <row r="238" spans="2:3">
      <c r="B238" s="17">
        <v>160100501</v>
      </c>
      <c r="C238" t="s">
        <v>5329</v>
      </c>
    </row>
    <row r="239" spans="2:3">
      <c r="B239" s="17">
        <v>160100601</v>
      </c>
      <c r="C239" t="s">
        <v>5331</v>
      </c>
    </row>
    <row r="240" spans="2:3">
      <c r="B240" s="17">
        <v>160100602</v>
      </c>
      <c r="C240" t="s">
        <v>5332</v>
      </c>
    </row>
    <row r="241" spans="2:3">
      <c r="B241" s="17">
        <v>160100603</v>
      </c>
      <c r="C241" t="s">
        <v>5333</v>
      </c>
    </row>
    <row r="242" spans="2:3">
      <c r="B242" s="17">
        <v>160100604</v>
      </c>
      <c r="C242" t="s">
        <v>5334</v>
      </c>
    </row>
    <row r="243" spans="2:3">
      <c r="B243" s="17">
        <v>160100605</v>
      </c>
      <c r="C243" t="s">
        <v>5335</v>
      </c>
    </row>
    <row r="244" spans="2:3">
      <c r="B244" s="17">
        <v>160100606</v>
      </c>
      <c r="C244" t="s">
        <v>5336</v>
      </c>
    </row>
    <row r="245" spans="2:3">
      <c r="B245" s="17">
        <v>160100607</v>
      </c>
      <c r="C245" t="s">
        <v>5337</v>
      </c>
    </row>
    <row r="246" spans="2:3">
      <c r="B246" s="17">
        <v>160100608</v>
      </c>
      <c r="C246" t="s">
        <v>5338</v>
      </c>
    </row>
    <row r="247" spans="2:3">
      <c r="B247" s="17">
        <v>160100609</v>
      </c>
      <c r="C247" t="s">
        <v>5339</v>
      </c>
    </row>
    <row r="248" spans="2:3">
      <c r="B248" s="17">
        <v>160100610</v>
      </c>
      <c r="C248" t="s">
        <v>5340</v>
      </c>
    </row>
    <row r="249" spans="2:3">
      <c r="B249" s="17">
        <v>160100611</v>
      </c>
      <c r="C249" t="s">
        <v>5341</v>
      </c>
    </row>
    <row r="250" spans="2:3">
      <c r="B250" s="17">
        <v>160100612</v>
      </c>
      <c r="C250" t="s">
        <v>5342</v>
      </c>
    </row>
    <row r="251" spans="2:3">
      <c r="B251" s="17">
        <v>160100613</v>
      </c>
      <c r="C251" t="s">
        <v>5343</v>
      </c>
    </row>
    <row r="252" spans="2:3">
      <c r="B252" s="17">
        <v>160100614</v>
      </c>
      <c r="C252" t="s">
        <v>5345</v>
      </c>
    </row>
    <row r="253" spans="2:3">
      <c r="B253" s="17">
        <v>160100615</v>
      </c>
      <c r="C253" t="s">
        <v>5346</v>
      </c>
    </row>
    <row r="254" spans="2:3">
      <c r="B254" s="17">
        <v>160100616</v>
      </c>
      <c r="C254" t="s">
        <v>5347</v>
      </c>
    </row>
    <row r="255" spans="2:3">
      <c r="B255" s="17">
        <v>160100617</v>
      </c>
      <c r="C255" t="s">
        <v>5348</v>
      </c>
    </row>
    <row r="256" spans="2:3">
      <c r="B256" s="17">
        <v>160100618</v>
      </c>
      <c r="C256" t="s">
        <v>5349</v>
      </c>
    </row>
    <row r="257" spans="2:3">
      <c r="B257" s="17">
        <v>160100619</v>
      </c>
      <c r="C257" t="s">
        <v>5350</v>
      </c>
    </row>
    <row r="258" spans="2:3">
      <c r="B258" s="17">
        <v>160100620</v>
      </c>
      <c r="C258" t="s">
        <v>5351</v>
      </c>
    </row>
    <row r="259" spans="2:3">
      <c r="B259" s="17">
        <v>160100621</v>
      </c>
      <c r="C259" t="s">
        <v>5352</v>
      </c>
    </row>
    <row r="260" spans="2:3">
      <c r="B260" s="17">
        <v>160100622</v>
      </c>
      <c r="C260" t="s">
        <v>5353</v>
      </c>
    </row>
    <row r="261" spans="2:3">
      <c r="B261" s="17">
        <v>160100623</v>
      </c>
      <c r="C261" t="s">
        <v>5354</v>
      </c>
    </row>
    <row r="262" spans="2:3">
      <c r="B262" s="17">
        <v>160100624</v>
      </c>
      <c r="C262" t="s">
        <v>589</v>
      </c>
    </row>
    <row r="263" spans="2:3">
      <c r="B263" s="17">
        <v>160100625</v>
      </c>
      <c r="C263" t="s">
        <v>590</v>
      </c>
    </row>
    <row r="264" spans="2:3">
      <c r="B264" s="17">
        <v>160100626</v>
      </c>
      <c r="C264" t="s">
        <v>591</v>
      </c>
    </row>
    <row r="265" spans="2:3">
      <c r="B265" s="17">
        <v>160100628</v>
      </c>
      <c r="C265" t="s">
        <v>592</v>
      </c>
    </row>
    <row r="266" spans="2:3">
      <c r="B266" s="17">
        <v>160100699</v>
      </c>
      <c r="C266" t="s">
        <v>5355</v>
      </c>
    </row>
    <row r="267" spans="2:3">
      <c r="B267" s="17">
        <v>160100701</v>
      </c>
      <c r="C267" t="s">
        <v>5357</v>
      </c>
    </row>
    <row r="268" spans="2:3">
      <c r="B268" s="17">
        <v>160100702</v>
      </c>
      <c r="C268" t="s">
        <v>5358</v>
      </c>
    </row>
    <row r="269" spans="2:3">
      <c r="B269" s="17">
        <v>160100703</v>
      </c>
      <c r="C269" t="s">
        <v>5359</v>
      </c>
    </row>
    <row r="270" spans="2:3">
      <c r="B270" s="17">
        <v>160100704</v>
      </c>
      <c r="C270" t="s">
        <v>5360</v>
      </c>
    </row>
    <row r="271" spans="2:3">
      <c r="B271" s="17">
        <v>160100705</v>
      </c>
      <c r="C271" t="s">
        <v>5361</v>
      </c>
    </row>
    <row r="272" spans="2:3">
      <c r="B272" s="17">
        <v>160100706</v>
      </c>
      <c r="C272" t="s">
        <v>5362</v>
      </c>
    </row>
    <row r="273" spans="2:3">
      <c r="B273" s="17">
        <v>160100707</v>
      </c>
      <c r="C273" t="s">
        <v>5363</v>
      </c>
    </row>
    <row r="274" spans="2:3">
      <c r="B274" s="17">
        <v>160100708</v>
      </c>
      <c r="C274" t="s">
        <v>5364</v>
      </c>
    </row>
    <row r="275" spans="2:3">
      <c r="B275" s="17">
        <v>160100709</v>
      </c>
      <c r="C275" t="s">
        <v>5365</v>
      </c>
    </row>
    <row r="276" spans="2:3">
      <c r="B276" s="17">
        <v>160100710</v>
      </c>
      <c r="C276" t="s">
        <v>5366</v>
      </c>
    </row>
    <row r="277" spans="2:3">
      <c r="B277" s="17">
        <v>160100711</v>
      </c>
      <c r="C277" t="s">
        <v>5367</v>
      </c>
    </row>
    <row r="278" spans="2:3">
      <c r="B278" s="17">
        <v>160100712</v>
      </c>
      <c r="C278" t="s">
        <v>5368</v>
      </c>
    </row>
    <row r="279" spans="2:3">
      <c r="B279" s="17">
        <v>160100713</v>
      </c>
      <c r="C279" t="s">
        <v>5369</v>
      </c>
    </row>
    <row r="280" spans="2:3">
      <c r="B280" s="17">
        <v>160100714</v>
      </c>
      <c r="C280" t="s">
        <v>5007</v>
      </c>
    </row>
    <row r="281" spans="2:3">
      <c r="B281" s="17">
        <v>160100715</v>
      </c>
      <c r="C281" t="s">
        <v>5371</v>
      </c>
    </row>
    <row r="282" spans="2:3">
      <c r="B282" s="17">
        <v>160100716</v>
      </c>
      <c r="C282" t="s">
        <v>593</v>
      </c>
    </row>
    <row r="283" spans="2:3">
      <c r="B283" s="17">
        <v>160100799</v>
      </c>
      <c r="C283" t="s">
        <v>5370</v>
      </c>
    </row>
    <row r="284" spans="2:3">
      <c r="B284" s="17">
        <v>160100801</v>
      </c>
      <c r="C284" t="s">
        <v>5373</v>
      </c>
    </row>
    <row r="285" spans="2:3">
      <c r="B285" s="17">
        <v>160100802</v>
      </c>
      <c r="C285" t="s">
        <v>5374</v>
      </c>
    </row>
    <row r="286" spans="2:3">
      <c r="B286" s="17">
        <v>160100803</v>
      </c>
      <c r="C286" t="s">
        <v>5375</v>
      </c>
    </row>
    <row r="287" spans="2:3">
      <c r="B287" s="17">
        <v>160100804</v>
      </c>
      <c r="C287" t="s">
        <v>594</v>
      </c>
    </row>
    <row r="288" spans="2:3">
      <c r="B288" s="17">
        <v>160100899</v>
      </c>
      <c r="C288" t="s">
        <v>5377</v>
      </c>
    </row>
    <row r="289" spans="2:3">
      <c r="B289" s="17">
        <v>160200101</v>
      </c>
      <c r="C289" t="s">
        <v>5378</v>
      </c>
    </row>
    <row r="290" spans="2:3">
      <c r="B290" s="17">
        <v>160200201</v>
      </c>
      <c r="C290" t="s">
        <v>5380</v>
      </c>
    </row>
    <row r="291" spans="2:3">
      <c r="B291" s="17">
        <v>160200299</v>
      </c>
      <c r="C291" t="s">
        <v>5381</v>
      </c>
    </row>
    <row r="292" spans="2:3">
      <c r="B292" s="17">
        <v>160300101</v>
      </c>
      <c r="C292" t="s">
        <v>5384</v>
      </c>
    </row>
    <row r="293" spans="2:3">
      <c r="B293" s="17">
        <v>160300102</v>
      </c>
      <c r="C293" t="s">
        <v>5385</v>
      </c>
    </row>
    <row r="294" spans="2:3">
      <c r="B294" s="17">
        <v>160300103</v>
      </c>
      <c r="C294" t="s">
        <v>5386</v>
      </c>
    </row>
    <row r="295" spans="2:3">
      <c r="B295" s="17">
        <v>160300104</v>
      </c>
      <c r="C295" t="s">
        <v>5387</v>
      </c>
    </row>
    <row r="296" spans="2:3">
      <c r="B296" s="17">
        <v>160300105</v>
      </c>
      <c r="C296" t="s">
        <v>5388</v>
      </c>
    </row>
    <row r="297" spans="2:3">
      <c r="B297" s="17">
        <v>160300201</v>
      </c>
      <c r="C297" t="s">
        <v>5390</v>
      </c>
    </row>
    <row r="298" spans="2:3">
      <c r="B298" s="17">
        <v>160300202</v>
      </c>
      <c r="C298" t="s">
        <v>5391</v>
      </c>
    </row>
    <row r="299" spans="2:3">
      <c r="B299" s="17">
        <v>160300203</v>
      </c>
      <c r="C299" t="s">
        <v>5392</v>
      </c>
    </row>
    <row r="300" spans="2:3">
      <c r="B300" s="17">
        <v>160300204</v>
      </c>
      <c r="C300" t="s">
        <v>5393</v>
      </c>
    </row>
    <row r="301" spans="2:3">
      <c r="B301" s="17">
        <v>160300205</v>
      </c>
      <c r="C301" t="s">
        <v>5394</v>
      </c>
    </row>
    <row r="302" spans="2:3">
      <c r="B302" s="17">
        <v>160300206</v>
      </c>
      <c r="C302" t="s">
        <v>595</v>
      </c>
    </row>
    <row r="303" spans="2:3">
      <c r="B303" s="17">
        <v>160300299</v>
      </c>
      <c r="C303" t="s">
        <v>5395</v>
      </c>
    </row>
    <row r="304" spans="2:3">
      <c r="B304" s="17">
        <v>170100101</v>
      </c>
      <c r="C304" t="s">
        <v>5398</v>
      </c>
    </row>
    <row r="305" spans="2:3">
      <c r="B305" s="17">
        <v>170100199</v>
      </c>
      <c r="C305" t="s">
        <v>5399</v>
      </c>
    </row>
    <row r="306" spans="2:3">
      <c r="B306" s="17">
        <v>170200101</v>
      </c>
      <c r="C306" t="s">
        <v>5408</v>
      </c>
    </row>
    <row r="307" spans="2:3">
      <c r="B307" s="17">
        <v>170200199</v>
      </c>
      <c r="C307" t="s">
        <v>596</v>
      </c>
    </row>
    <row r="308" spans="2:3">
      <c r="B308" s="17">
        <v>170400101</v>
      </c>
      <c r="C308" t="s">
        <v>5403</v>
      </c>
    </row>
    <row r="309" spans="2:3">
      <c r="B309" s="17">
        <v>170800101</v>
      </c>
      <c r="C309" t="s">
        <v>5406</v>
      </c>
    </row>
    <row r="310" spans="2:3">
      <c r="B310" s="17">
        <v>170800199</v>
      </c>
      <c r="C310" t="s">
        <v>5405</v>
      </c>
    </row>
    <row r="311" spans="2:3">
      <c r="B311" s="17">
        <v>171100101</v>
      </c>
      <c r="C311" t="s">
        <v>4767</v>
      </c>
    </row>
    <row r="312" spans="2:3">
      <c r="B312" s="17">
        <v>171200101</v>
      </c>
      <c r="C312" t="s">
        <v>5408</v>
      </c>
    </row>
    <row r="313" spans="2:3">
      <c r="B313" s="17">
        <v>171300101</v>
      </c>
      <c r="C313" t="s">
        <v>4768</v>
      </c>
    </row>
    <row r="314" spans="2:3">
      <c r="B314" s="17">
        <v>171800101</v>
      </c>
      <c r="C314" t="s">
        <v>5410</v>
      </c>
    </row>
    <row r="315" spans="2:3">
      <c r="B315" s="17">
        <v>171800199</v>
      </c>
      <c r="C315" t="s">
        <v>5409</v>
      </c>
    </row>
    <row r="316" spans="2:3">
      <c r="B316" s="17">
        <v>180100101</v>
      </c>
      <c r="C316" t="s">
        <v>5413</v>
      </c>
    </row>
    <row r="317" spans="2:3">
      <c r="B317" s="17">
        <v>180100102</v>
      </c>
      <c r="C317" t="s">
        <v>5414</v>
      </c>
    </row>
    <row r="318" spans="2:3">
      <c r="B318" s="17">
        <v>180100103</v>
      </c>
      <c r="C318" t="s">
        <v>5415</v>
      </c>
    </row>
    <row r="319" spans="2:3">
      <c r="B319" s="17">
        <v>180100104</v>
      </c>
      <c r="C319" t="s">
        <v>5416</v>
      </c>
    </row>
    <row r="320" spans="2:3">
      <c r="B320" s="17">
        <v>180100105</v>
      </c>
      <c r="C320" t="s">
        <v>5417</v>
      </c>
    </row>
    <row r="321" spans="2:3">
      <c r="B321" s="17">
        <v>180100106</v>
      </c>
      <c r="C321" t="s">
        <v>5418</v>
      </c>
    </row>
    <row r="322" spans="2:3">
      <c r="B322" s="17">
        <v>180100107</v>
      </c>
      <c r="C322" t="s">
        <v>5419</v>
      </c>
    </row>
    <row r="323" spans="2:3">
      <c r="B323" s="17">
        <v>180100199</v>
      </c>
      <c r="C323" t="s">
        <v>5420</v>
      </c>
    </row>
    <row r="324" spans="2:3">
      <c r="B324" s="17">
        <v>180110101</v>
      </c>
      <c r="C324" t="s">
        <v>5423</v>
      </c>
    </row>
    <row r="325" spans="2:3">
      <c r="B325" s="17">
        <v>180110102</v>
      </c>
      <c r="C325" t="s">
        <v>5424</v>
      </c>
    </row>
    <row r="326" spans="2:3">
      <c r="B326" s="17">
        <v>180110103</v>
      </c>
      <c r="C326" t="s">
        <v>5425</v>
      </c>
    </row>
    <row r="327" spans="2:3">
      <c r="B327" s="17">
        <v>180110104</v>
      </c>
      <c r="C327" t="s">
        <v>5426</v>
      </c>
    </row>
    <row r="328" spans="2:3">
      <c r="B328" s="17">
        <v>180110105</v>
      </c>
      <c r="C328" t="s">
        <v>5427</v>
      </c>
    </row>
    <row r="329" spans="2:3">
      <c r="B329" s="17">
        <v>180110106</v>
      </c>
      <c r="C329" t="s">
        <v>5428</v>
      </c>
    </row>
    <row r="330" spans="2:3">
      <c r="B330" s="17">
        <v>180110107</v>
      </c>
      <c r="C330" t="s">
        <v>5429</v>
      </c>
    </row>
    <row r="331" spans="2:3">
      <c r="B331" s="17">
        <v>180110199</v>
      </c>
      <c r="C331" t="s">
        <v>5430</v>
      </c>
    </row>
    <row r="332" spans="2:3">
      <c r="B332" s="17">
        <v>180200101</v>
      </c>
      <c r="C332" t="s">
        <v>5431</v>
      </c>
    </row>
    <row r="333" spans="2:3">
      <c r="B333" s="17">
        <v>180300101</v>
      </c>
      <c r="C333" t="s">
        <v>5432</v>
      </c>
    </row>
    <row r="334" spans="2:3">
      <c r="B334" s="17">
        <v>180400101</v>
      </c>
      <c r="C334" t="s">
        <v>5434</v>
      </c>
    </row>
    <row r="335" spans="2:3">
      <c r="B335" s="17">
        <v>180400102</v>
      </c>
      <c r="C335" t="s">
        <v>5435</v>
      </c>
    </row>
    <row r="336" spans="2:3">
      <c r="B336" s="17">
        <v>180400199</v>
      </c>
      <c r="C336" t="s">
        <v>5436</v>
      </c>
    </row>
    <row r="337" spans="2:3">
      <c r="B337" s="17">
        <v>180500101</v>
      </c>
      <c r="C337" t="s">
        <v>5437</v>
      </c>
    </row>
    <row r="338" spans="2:3">
      <c r="B338" s="17">
        <v>180600101</v>
      </c>
      <c r="C338" t="s">
        <v>5440</v>
      </c>
    </row>
    <row r="339" spans="2:3">
      <c r="B339" s="17">
        <v>180600102</v>
      </c>
      <c r="C339" t="s">
        <v>597</v>
      </c>
    </row>
    <row r="340" spans="2:3">
      <c r="B340" s="17">
        <v>180600103</v>
      </c>
      <c r="C340" t="s">
        <v>5442</v>
      </c>
    </row>
    <row r="341" spans="2:3">
      <c r="B341" s="17">
        <v>180600199</v>
      </c>
      <c r="C341" t="s">
        <v>5443</v>
      </c>
    </row>
    <row r="342" spans="2:3">
      <c r="B342" s="17">
        <v>180600201</v>
      </c>
      <c r="C342" t="s">
        <v>5445</v>
      </c>
    </row>
    <row r="343" spans="2:3">
      <c r="B343" s="17">
        <v>180600202</v>
      </c>
      <c r="C343" t="s">
        <v>5446</v>
      </c>
    </row>
    <row r="344" spans="2:3">
      <c r="B344" s="17">
        <v>180600301</v>
      </c>
      <c r="C344" t="s">
        <v>5449</v>
      </c>
    </row>
    <row r="345" spans="2:3">
      <c r="B345" s="17">
        <v>180600401</v>
      </c>
      <c r="C345" t="s">
        <v>5451</v>
      </c>
    </row>
    <row r="346" spans="2:3">
      <c r="B346" s="17">
        <v>180600402</v>
      </c>
      <c r="C346" t="s">
        <v>5452</v>
      </c>
    </row>
    <row r="347" spans="2:3">
      <c r="B347" s="17">
        <v>180600499</v>
      </c>
      <c r="C347" t="s">
        <v>5453</v>
      </c>
    </row>
    <row r="348" spans="2:3">
      <c r="B348" s="17">
        <v>180600501</v>
      </c>
      <c r="C348" t="s">
        <v>5454</v>
      </c>
    </row>
    <row r="349" spans="2:3">
      <c r="B349" s="17">
        <v>180609901</v>
      </c>
      <c r="C349" t="s">
        <v>5455</v>
      </c>
    </row>
    <row r="350" spans="2:3">
      <c r="B350" s="17">
        <v>180800101</v>
      </c>
      <c r="C350" t="s">
        <v>5457</v>
      </c>
    </row>
    <row r="351" spans="2:3">
      <c r="B351" s="17">
        <v>180800102</v>
      </c>
      <c r="C351" t="s">
        <v>5458</v>
      </c>
    </row>
    <row r="352" spans="2:3">
      <c r="B352" s="17">
        <v>180800103</v>
      </c>
      <c r="C352" t="s">
        <v>5459</v>
      </c>
    </row>
    <row r="353" spans="2:3">
      <c r="B353" s="17">
        <v>180800104</v>
      </c>
      <c r="C353" t="s">
        <v>5460</v>
      </c>
    </row>
    <row r="354" spans="2:3">
      <c r="B354" s="17">
        <v>180800105</v>
      </c>
      <c r="C354" t="s">
        <v>5461</v>
      </c>
    </row>
    <row r="355" spans="2:3">
      <c r="B355" s="17">
        <v>180800106</v>
      </c>
      <c r="C355" t="s">
        <v>5462</v>
      </c>
    </row>
    <row r="356" spans="2:3">
      <c r="B356" s="17">
        <v>180800107</v>
      </c>
      <c r="C356" t="s">
        <v>5463</v>
      </c>
    </row>
    <row r="357" spans="2:3">
      <c r="B357" s="17">
        <v>180800199</v>
      </c>
      <c r="C357" t="s">
        <v>5464</v>
      </c>
    </row>
    <row r="358" spans="2:3">
      <c r="B358" s="17">
        <v>180900101</v>
      </c>
      <c r="C358" t="s">
        <v>5466</v>
      </c>
    </row>
    <row r="359" spans="2:3">
      <c r="B359" s="17">
        <v>180900102</v>
      </c>
      <c r="C359" t="s">
        <v>5467</v>
      </c>
    </row>
    <row r="360" spans="2:3">
      <c r="B360" s="17">
        <v>180900199</v>
      </c>
      <c r="C360" t="s">
        <v>5468</v>
      </c>
    </row>
    <row r="361" spans="2:3">
      <c r="B361" s="17">
        <v>210100101</v>
      </c>
      <c r="C361" t="s">
        <v>5472</v>
      </c>
    </row>
    <row r="362" spans="2:3">
      <c r="B362" s="17">
        <v>210100102</v>
      </c>
      <c r="C362" t="s">
        <v>5473</v>
      </c>
    </row>
    <row r="363" spans="2:3">
      <c r="B363" s="17">
        <v>210100103</v>
      </c>
      <c r="C363" t="s">
        <v>598</v>
      </c>
    </row>
    <row r="364" spans="2:3">
      <c r="B364" s="17">
        <v>210100104</v>
      </c>
      <c r="C364" t="s">
        <v>5475</v>
      </c>
    </row>
    <row r="365" spans="2:3">
      <c r="B365" s="17">
        <v>210100105</v>
      </c>
      <c r="C365" t="s">
        <v>5476</v>
      </c>
    </row>
    <row r="366" spans="2:3">
      <c r="B366" s="17">
        <v>210100106</v>
      </c>
      <c r="C366" t="s">
        <v>5478</v>
      </c>
    </row>
    <row r="367" spans="2:3">
      <c r="B367" s="17">
        <v>210100107</v>
      </c>
      <c r="C367" t="s">
        <v>5479</v>
      </c>
    </row>
    <row r="368" spans="2:3">
      <c r="B368" s="17">
        <v>210100201</v>
      </c>
      <c r="C368" t="s">
        <v>5480</v>
      </c>
    </row>
    <row r="369" spans="2:3">
      <c r="B369" s="17">
        <v>210100301</v>
      </c>
      <c r="C369" t="s">
        <v>5481</v>
      </c>
    </row>
    <row r="370" spans="2:3">
      <c r="B370" s="17">
        <v>210200101</v>
      </c>
      <c r="C370" t="s">
        <v>5484</v>
      </c>
    </row>
    <row r="371" spans="2:3">
      <c r="B371" s="17">
        <v>210200102</v>
      </c>
      <c r="C371" t="s">
        <v>5485</v>
      </c>
    </row>
    <row r="372" spans="2:3">
      <c r="B372" s="17">
        <v>210200103</v>
      </c>
      <c r="C372" t="s">
        <v>5486</v>
      </c>
    </row>
    <row r="373" spans="2:3">
      <c r="B373" s="17">
        <v>210200104</v>
      </c>
      <c r="C373" t="s">
        <v>5487</v>
      </c>
    </row>
    <row r="374" spans="2:3">
      <c r="B374" s="17">
        <v>210200105</v>
      </c>
      <c r="C374" t="s">
        <v>5488</v>
      </c>
    </row>
    <row r="375" spans="2:3">
      <c r="B375" s="17">
        <v>210200201</v>
      </c>
      <c r="C375" t="s">
        <v>5490</v>
      </c>
    </row>
    <row r="376" spans="2:3">
      <c r="B376" s="17">
        <v>210200202</v>
      </c>
      <c r="C376" t="s">
        <v>5491</v>
      </c>
    </row>
    <row r="377" spans="2:3">
      <c r="B377" s="17">
        <v>210200203</v>
      </c>
      <c r="C377" t="s">
        <v>5492</v>
      </c>
    </row>
    <row r="378" spans="2:3">
      <c r="B378" s="17">
        <v>210200204</v>
      </c>
      <c r="C378" t="s">
        <v>5493</v>
      </c>
    </row>
    <row r="379" spans="2:3">
      <c r="B379" s="17">
        <v>210200205</v>
      </c>
      <c r="C379" t="s">
        <v>5494</v>
      </c>
    </row>
    <row r="380" spans="2:3">
      <c r="B380" s="17">
        <v>210200206</v>
      </c>
      <c r="C380" t="s">
        <v>599</v>
      </c>
    </row>
    <row r="381" spans="2:3">
      <c r="B381" s="17">
        <v>210200207</v>
      </c>
      <c r="C381" t="s">
        <v>600</v>
      </c>
    </row>
    <row r="382" spans="2:3">
      <c r="B382" s="17">
        <v>210200299</v>
      </c>
      <c r="C382" t="s">
        <v>5489</v>
      </c>
    </row>
    <row r="383" spans="2:3">
      <c r="B383" s="17">
        <v>210200301</v>
      </c>
      <c r="C383" t="s">
        <v>5496</v>
      </c>
    </row>
    <row r="384" spans="2:3">
      <c r="B384" s="17">
        <v>210200302</v>
      </c>
      <c r="C384" t="s">
        <v>5497</v>
      </c>
    </row>
    <row r="385" spans="2:3">
      <c r="B385" s="17">
        <v>210200303</v>
      </c>
      <c r="C385" t="s">
        <v>5498</v>
      </c>
    </row>
    <row r="386" spans="2:3">
      <c r="B386" s="17">
        <v>210200304</v>
      </c>
      <c r="C386" t="s">
        <v>5499</v>
      </c>
    </row>
    <row r="387" spans="2:3">
      <c r="B387" s="17">
        <v>210200305</v>
      </c>
      <c r="C387" t="s">
        <v>5500</v>
      </c>
    </row>
    <row r="388" spans="2:3">
      <c r="B388" s="17">
        <v>210200306</v>
      </c>
      <c r="C388" t="s">
        <v>5501</v>
      </c>
    </row>
    <row r="389" spans="2:3">
      <c r="B389" s="17">
        <v>210200307</v>
      </c>
      <c r="C389" t="s">
        <v>601</v>
      </c>
    </row>
    <row r="390" spans="2:3">
      <c r="B390" s="17">
        <v>210200401</v>
      </c>
      <c r="C390" t="s">
        <v>602</v>
      </c>
    </row>
    <row r="391" spans="2:3">
      <c r="B391" s="17">
        <v>210200402</v>
      </c>
      <c r="C391" t="s">
        <v>603</v>
      </c>
    </row>
    <row r="392" spans="2:3">
      <c r="B392" s="17">
        <v>210200403</v>
      </c>
      <c r="C392" t="s">
        <v>604</v>
      </c>
    </row>
    <row r="393" spans="2:3">
      <c r="B393" s="17">
        <v>210200404</v>
      </c>
      <c r="C393" t="s">
        <v>605</v>
      </c>
    </row>
    <row r="394" spans="2:3">
      <c r="B394" s="17">
        <v>210200501</v>
      </c>
      <c r="C394" t="s">
        <v>606</v>
      </c>
    </row>
    <row r="395" spans="2:3">
      <c r="B395" s="17">
        <v>210200502</v>
      </c>
      <c r="C395" t="s">
        <v>607</v>
      </c>
    </row>
    <row r="396" spans="2:3">
      <c r="B396" s="17">
        <v>210200503</v>
      </c>
      <c r="C396" t="s">
        <v>608</v>
      </c>
    </row>
    <row r="397" spans="2:3">
      <c r="B397" s="17">
        <v>210200504</v>
      </c>
      <c r="C397" t="s">
        <v>609</v>
      </c>
    </row>
    <row r="398" spans="2:3">
      <c r="B398" s="17">
        <v>210300101</v>
      </c>
      <c r="C398" t="s">
        <v>5515</v>
      </c>
    </row>
    <row r="399" spans="2:3">
      <c r="B399" s="17">
        <v>210300102</v>
      </c>
      <c r="C399" t="s">
        <v>5516</v>
      </c>
    </row>
    <row r="400" spans="2:3">
      <c r="B400" s="17">
        <v>210300103</v>
      </c>
      <c r="C400" t="s">
        <v>5517</v>
      </c>
    </row>
    <row r="401" spans="2:3">
      <c r="B401" s="17">
        <v>210300104</v>
      </c>
      <c r="C401" t="s">
        <v>5518</v>
      </c>
    </row>
    <row r="402" spans="2:3">
      <c r="B402" s="17">
        <v>210300105</v>
      </c>
      <c r="C402" t="s">
        <v>5519</v>
      </c>
    </row>
    <row r="403" spans="2:3">
      <c r="B403" s="17">
        <v>210300201</v>
      </c>
      <c r="C403" t="s">
        <v>5521</v>
      </c>
    </row>
    <row r="404" spans="2:3">
      <c r="B404" s="17">
        <v>210400101</v>
      </c>
      <c r="C404" t="s">
        <v>5523</v>
      </c>
    </row>
    <row r="405" spans="2:3">
      <c r="B405" s="17">
        <v>210500101</v>
      </c>
      <c r="C405" t="s">
        <v>610</v>
      </c>
    </row>
    <row r="406" spans="2:3">
      <c r="B406" s="17">
        <v>220100101</v>
      </c>
      <c r="C406" t="s">
        <v>5527</v>
      </c>
    </row>
    <row r="407" spans="2:3">
      <c r="B407" s="17">
        <v>220100199</v>
      </c>
      <c r="C407" t="s">
        <v>5528</v>
      </c>
    </row>
    <row r="408" spans="2:3">
      <c r="B408" s="17">
        <v>220100201</v>
      </c>
      <c r="C408" t="s">
        <v>5530</v>
      </c>
    </row>
    <row r="409" spans="2:3">
      <c r="B409" s="17">
        <v>220100299</v>
      </c>
      <c r="C409" t="s">
        <v>5531</v>
      </c>
    </row>
    <row r="410" spans="2:3">
      <c r="B410" s="17">
        <v>220100301</v>
      </c>
      <c r="C410" t="s">
        <v>5530</v>
      </c>
    </row>
    <row r="411" spans="2:3">
      <c r="B411" s="17">
        <v>220100302</v>
      </c>
      <c r="C411" t="s">
        <v>5532</v>
      </c>
    </row>
    <row r="412" spans="2:3">
      <c r="B412" s="17">
        <v>220100399</v>
      </c>
      <c r="C412" t="s">
        <v>5533</v>
      </c>
    </row>
    <row r="413" spans="2:3">
      <c r="B413" s="17">
        <v>220110101</v>
      </c>
      <c r="C413" t="s">
        <v>5535</v>
      </c>
    </row>
    <row r="414" spans="2:3">
      <c r="B414" s="17">
        <v>220110102</v>
      </c>
      <c r="C414" t="s">
        <v>5537</v>
      </c>
    </row>
    <row r="415" spans="2:3">
      <c r="B415" s="17">
        <v>220110103</v>
      </c>
      <c r="C415" t="s">
        <v>5538</v>
      </c>
    </row>
    <row r="416" spans="2:3">
      <c r="B416" s="17">
        <v>220110104</v>
      </c>
      <c r="C416" t="s">
        <v>5539</v>
      </c>
    </row>
    <row r="417" spans="2:3">
      <c r="B417" s="17">
        <v>220110199</v>
      </c>
      <c r="C417" t="s">
        <v>5540</v>
      </c>
    </row>
    <row r="418" spans="2:3">
      <c r="B418" s="17">
        <v>220120101</v>
      </c>
      <c r="C418" t="s">
        <v>5542</v>
      </c>
    </row>
    <row r="419" spans="2:3">
      <c r="B419" s="17">
        <v>220120102</v>
      </c>
      <c r="C419" t="s">
        <v>5543</v>
      </c>
    </row>
    <row r="420" spans="2:3">
      <c r="B420" s="17">
        <v>220120103</v>
      </c>
      <c r="C420" t="s">
        <v>5544</v>
      </c>
    </row>
    <row r="421" spans="2:3">
      <c r="B421" s="17">
        <v>220120104</v>
      </c>
      <c r="C421" t="s">
        <v>5545</v>
      </c>
    </row>
    <row r="422" spans="2:3">
      <c r="B422" s="17">
        <v>220120199</v>
      </c>
      <c r="C422" t="s">
        <v>5546</v>
      </c>
    </row>
    <row r="423" spans="2:3">
      <c r="B423" s="17">
        <v>220200101</v>
      </c>
      <c r="C423" t="s">
        <v>5548</v>
      </c>
    </row>
    <row r="424" spans="2:3">
      <c r="B424" s="17">
        <v>220200102</v>
      </c>
      <c r="C424" t="s">
        <v>5549</v>
      </c>
    </row>
    <row r="425" spans="2:3">
      <c r="B425" s="17">
        <v>220200103</v>
      </c>
      <c r="C425" t="s">
        <v>5550</v>
      </c>
    </row>
    <row r="426" spans="2:3">
      <c r="B426" s="17">
        <v>220210101</v>
      </c>
      <c r="C426" t="s">
        <v>5552</v>
      </c>
    </row>
    <row r="427" spans="2:3">
      <c r="B427" s="17">
        <v>220210102</v>
      </c>
      <c r="C427" t="s">
        <v>5553</v>
      </c>
    </row>
    <row r="428" spans="2:3">
      <c r="B428" s="17">
        <v>220400101</v>
      </c>
      <c r="C428" t="s">
        <v>5555</v>
      </c>
    </row>
    <row r="429" spans="2:3">
      <c r="B429" s="17">
        <v>220400102</v>
      </c>
      <c r="C429" t="s">
        <v>5556</v>
      </c>
    </row>
    <row r="430" spans="2:3">
      <c r="B430" s="17">
        <v>220400199</v>
      </c>
      <c r="C430" t="s">
        <v>5557</v>
      </c>
    </row>
    <row r="431" spans="2:3">
      <c r="B431" s="17">
        <v>220500101</v>
      </c>
      <c r="C431" t="s">
        <v>5558</v>
      </c>
    </row>
    <row r="432" spans="2:3">
      <c r="B432" s="17">
        <v>220510101</v>
      </c>
      <c r="C432" t="s">
        <v>5560</v>
      </c>
    </row>
    <row r="433" spans="2:3">
      <c r="B433" s="17">
        <v>220510102</v>
      </c>
      <c r="C433" t="s">
        <v>5561</v>
      </c>
    </row>
    <row r="434" spans="2:3">
      <c r="B434" s="17">
        <v>220520101</v>
      </c>
      <c r="C434" t="s">
        <v>5564</v>
      </c>
    </row>
    <row r="435" spans="2:3">
      <c r="B435" s="17">
        <v>220520102</v>
      </c>
      <c r="C435" t="s">
        <v>611</v>
      </c>
    </row>
    <row r="436" spans="2:3">
      <c r="B436" s="17">
        <v>220520199</v>
      </c>
      <c r="C436" t="s">
        <v>612</v>
      </c>
    </row>
    <row r="437" spans="2:3">
      <c r="B437" s="17">
        <v>220600101</v>
      </c>
      <c r="C437" t="s">
        <v>5568</v>
      </c>
    </row>
    <row r="438" spans="2:3">
      <c r="B438" s="17">
        <v>220600199</v>
      </c>
      <c r="C438" t="s">
        <v>5569</v>
      </c>
    </row>
    <row r="439" spans="2:3">
      <c r="B439" s="17">
        <v>220610101</v>
      </c>
      <c r="C439" t="s">
        <v>5571</v>
      </c>
    </row>
    <row r="440" spans="2:3">
      <c r="B440" s="17">
        <v>220610102</v>
      </c>
      <c r="C440" t="s">
        <v>5572</v>
      </c>
    </row>
    <row r="441" spans="2:3">
      <c r="B441" s="17">
        <v>220610103</v>
      </c>
      <c r="C441" t="s">
        <v>5573</v>
      </c>
    </row>
    <row r="442" spans="2:3">
      <c r="B442" s="17">
        <v>220610104</v>
      </c>
      <c r="C442" t="s">
        <v>5574</v>
      </c>
    </row>
    <row r="443" spans="2:3">
      <c r="B443" s="17">
        <v>220610199</v>
      </c>
      <c r="C443" t="s">
        <v>5575</v>
      </c>
    </row>
    <row r="444" spans="2:3">
      <c r="B444" s="17">
        <v>220700101</v>
      </c>
      <c r="C444" t="s">
        <v>5576</v>
      </c>
    </row>
    <row r="445" spans="2:3">
      <c r="B445" s="17">
        <v>220710101</v>
      </c>
      <c r="C445" t="s">
        <v>613</v>
      </c>
    </row>
    <row r="446" spans="2:3">
      <c r="B446" s="17">
        <v>220800101</v>
      </c>
      <c r="C446" t="s">
        <v>5579</v>
      </c>
    </row>
    <row r="447" spans="2:3">
      <c r="B447" s="17">
        <v>220800102</v>
      </c>
      <c r="C447" t="s">
        <v>5580</v>
      </c>
    </row>
    <row r="448" spans="2:3">
      <c r="B448" s="17">
        <v>220800103</v>
      </c>
      <c r="C448" t="s">
        <v>5581</v>
      </c>
    </row>
    <row r="449" spans="2:3">
      <c r="B449" s="17">
        <v>220800104</v>
      </c>
      <c r="C449" t="s">
        <v>5582</v>
      </c>
    </row>
    <row r="450" spans="2:3">
      <c r="B450" s="17">
        <v>220800105</v>
      </c>
      <c r="C450" t="s">
        <v>5583</v>
      </c>
    </row>
    <row r="451" spans="2:3">
      <c r="B451" s="17">
        <v>220800106</v>
      </c>
      <c r="C451" t="s">
        <v>5584</v>
      </c>
    </row>
    <row r="452" spans="2:3">
      <c r="B452" s="17">
        <v>220800107</v>
      </c>
      <c r="C452" t="s">
        <v>5585</v>
      </c>
    </row>
    <row r="453" spans="2:3">
      <c r="B453" s="17">
        <v>220800108</v>
      </c>
      <c r="C453" t="s">
        <v>5586</v>
      </c>
    </row>
    <row r="454" spans="2:3">
      <c r="B454" s="17">
        <v>220800109</v>
      </c>
      <c r="C454" t="s">
        <v>614</v>
      </c>
    </row>
    <row r="455" spans="2:3">
      <c r="B455" s="17">
        <v>220800199</v>
      </c>
      <c r="C455" t="s">
        <v>5588</v>
      </c>
    </row>
    <row r="456" spans="2:3">
      <c r="B456" s="17">
        <v>230100101</v>
      </c>
      <c r="C456" t="s">
        <v>5593</v>
      </c>
    </row>
    <row r="457" spans="2:3">
      <c r="B457" s="17">
        <v>230100102</v>
      </c>
      <c r="C457" t="s">
        <v>5594</v>
      </c>
    </row>
    <row r="458" spans="2:3">
      <c r="B458" s="17">
        <v>230100103</v>
      </c>
      <c r="C458" t="s">
        <v>5595</v>
      </c>
    </row>
    <row r="459" spans="2:3">
      <c r="B459" s="17">
        <v>230100104</v>
      </c>
      <c r="C459" t="s">
        <v>5596</v>
      </c>
    </row>
    <row r="460" spans="2:3">
      <c r="B460" s="17">
        <v>230100105</v>
      </c>
      <c r="C460" t="s">
        <v>5597</v>
      </c>
    </row>
    <row r="461" spans="2:3">
      <c r="B461" s="17">
        <v>230100199</v>
      </c>
      <c r="C461" t="s">
        <v>5598</v>
      </c>
    </row>
    <row r="462" spans="2:3">
      <c r="B462" s="17">
        <v>230100201</v>
      </c>
      <c r="C462" t="s">
        <v>5600</v>
      </c>
    </row>
    <row r="463" spans="2:3">
      <c r="B463" s="17">
        <v>230100202</v>
      </c>
      <c r="C463" t="s">
        <v>5601</v>
      </c>
    </row>
    <row r="464" spans="2:3">
      <c r="B464" s="17">
        <v>230100299</v>
      </c>
      <c r="C464" t="s">
        <v>5602</v>
      </c>
    </row>
    <row r="465" spans="2:3">
      <c r="B465" s="17">
        <v>230110101</v>
      </c>
      <c r="C465" t="s">
        <v>5603</v>
      </c>
    </row>
    <row r="466" spans="2:3">
      <c r="B466" s="17">
        <v>230110102</v>
      </c>
      <c r="C466" t="s">
        <v>615</v>
      </c>
    </row>
    <row r="467" spans="2:3">
      <c r="B467" s="17">
        <v>230200101</v>
      </c>
      <c r="C467" t="s">
        <v>5605</v>
      </c>
    </row>
    <row r="468" spans="2:3">
      <c r="B468" s="17">
        <v>230200102</v>
      </c>
      <c r="C468" t="s">
        <v>5606</v>
      </c>
    </row>
    <row r="469" spans="2:3">
      <c r="B469" s="17">
        <v>230300101</v>
      </c>
      <c r="C469" t="s">
        <v>5608</v>
      </c>
    </row>
    <row r="470" spans="2:3">
      <c r="B470" s="17">
        <v>230300102</v>
      </c>
      <c r="C470" t="s">
        <v>5609</v>
      </c>
    </row>
    <row r="471" spans="2:3">
      <c r="B471" s="17">
        <v>230300199</v>
      </c>
      <c r="C471" t="s">
        <v>5610</v>
      </c>
    </row>
    <row r="472" spans="2:3">
      <c r="B472" s="17">
        <v>230400101</v>
      </c>
      <c r="C472" t="s">
        <v>5612</v>
      </c>
    </row>
    <row r="473" spans="2:3">
      <c r="B473" s="17">
        <v>230400102</v>
      </c>
      <c r="C473" t="s">
        <v>5613</v>
      </c>
    </row>
    <row r="474" spans="2:3">
      <c r="B474" s="17">
        <v>230400199</v>
      </c>
      <c r="C474" t="s">
        <v>5614</v>
      </c>
    </row>
    <row r="475" spans="2:3">
      <c r="B475" s="17">
        <v>230500101</v>
      </c>
      <c r="C475" t="s">
        <v>616</v>
      </c>
    </row>
    <row r="476" spans="2:3">
      <c r="B476" s="17">
        <v>230500102</v>
      </c>
      <c r="C476" t="s">
        <v>5619</v>
      </c>
    </row>
    <row r="477" spans="2:3">
      <c r="B477" s="17">
        <v>230500103</v>
      </c>
      <c r="C477" t="s">
        <v>5620</v>
      </c>
    </row>
    <row r="478" spans="2:3">
      <c r="B478" s="17">
        <v>230500104</v>
      </c>
      <c r="C478" t="s">
        <v>5621</v>
      </c>
    </row>
    <row r="479" spans="2:3">
      <c r="B479" s="17">
        <v>230500105</v>
      </c>
      <c r="C479" t="s">
        <v>5622</v>
      </c>
    </row>
    <row r="480" spans="2:3">
      <c r="B480" s="17">
        <v>230500201</v>
      </c>
      <c r="C480" t="s">
        <v>617</v>
      </c>
    </row>
    <row r="481" spans="2:3">
      <c r="B481" s="17">
        <v>230500202</v>
      </c>
      <c r="C481" t="s">
        <v>5625</v>
      </c>
    </row>
    <row r="482" spans="2:3">
      <c r="B482" s="17">
        <v>230500203</v>
      </c>
      <c r="C482" t="s">
        <v>5626</v>
      </c>
    </row>
    <row r="483" spans="2:3">
      <c r="B483" s="17">
        <v>230500204</v>
      </c>
      <c r="C483" t="s">
        <v>5627</v>
      </c>
    </row>
    <row r="484" spans="2:3">
      <c r="B484" s="17">
        <v>230500205</v>
      </c>
      <c r="C484" t="s">
        <v>5628</v>
      </c>
    </row>
    <row r="485" spans="2:3">
      <c r="B485" s="17">
        <v>230500301</v>
      </c>
      <c r="C485" t="s">
        <v>5630</v>
      </c>
    </row>
    <row r="486" spans="2:3">
      <c r="B486" s="17">
        <v>230500302</v>
      </c>
      <c r="C486" t="s">
        <v>5631</v>
      </c>
    </row>
    <row r="487" spans="2:3">
      <c r="B487" s="17">
        <v>230500303</v>
      </c>
      <c r="C487" t="s">
        <v>5632</v>
      </c>
    </row>
    <row r="488" spans="2:3">
      <c r="B488" s="17">
        <v>230500304</v>
      </c>
      <c r="C488" t="s">
        <v>618</v>
      </c>
    </row>
    <row r="489" spans="2:3">
      <c r="B489" s="17">
        <v>230500401</v>
      </c>
      <c r="C489" t="s">
        <v>5635</v>
      </c>
    </row>
    <row r="490" spans="2:3">
      <c r="B490" s="17">
        <v>230500402</v>
      </c>
      <c r="C490" t="s">
        <v>5636</v>
      </c>
    </row>
    <row r="491" spans="2:3">
      <c r="B491" s="17">
        <v>230500499</v>
      </c>
      <c r="C491" t="s">
        <v>5637</v>
      </c>
    </row>
    <row r="492" spans="2:3">
      <c r="B492" s="17">
        <v>230500501</v>
      </c>
      <c r="C492" t="s">
        <v>5639</v>
      </c>
    </row>
    <row r="493" spans="2:3">
      <c r="B493" s="17">
        <v>230500502</v>
      </c>
      <c r="C493" t="s">
        <v>5640</v>
      </c>
    </row>
    <row r="494" spans="2:3">
      <c r="B494" s="17">
        <v>230500503</v>
      </c>
      <c r="C494" t="s">
        <v>5641</v>
      </c>
    </row>
    <row r="495" spans="2:3">
      <c r="B495" s="17">
        <v>230500601</v>
      </c>
      <c r="C495" t="s">
        <v>619</v>
      </c>
    </row>
    <row r="496" spans="2:3">
      <c r="B496" s="17">
        <v>230500602</v>
      </c>
      <c r="C496" t="s">
        <v>5644</v>
      </c>
    </row>
    <row r="497" spans="2:3">
      <c r="B497" s="17">
        <v>230500701</v>
      </c>
      <c r="C497" t="s">
        <v>5646</v>
      </c>
    </row>
    <row r="498" spans="2:3">
      <c r="B498" s="17">
        <v>230500702</v>
      </c>
      <c r="C498" t="s">
        <v>5647</v>
      </c>
    </row>
    <row r="499" spans="2:3">
      <c r="B499" s="17">
        <v>230500703</v>
      </c>
      <c r="C499" t="s">
        <v>5649</v>
      </c>
    </row>
    <row r="500" spans="2:3">
      <c r="B500" s="17">
        <v>230500704</v>
      </c>
      <c r="C500" t="s">
        <v>5650</v>
      </c>
    </row>
    <row r="501" spans="2:3">
      <c r="B501" s="17">
        <v>230500801</v>
      </c>
      <c r="C501" t="s">
        <v>620</v>
      </c>
    </row>
    <row r="502" spans="2:3">
      <c r="B502" s="17">
        <v>230500802</v>
      </c>
      <c r="C502" t="s">
        <v>5653</v>
      </c>
    </row>
    <row r="503" spans="2:3">
      <c r="B503" s="17">
        <v>230500803</v>
      </c>
      <c r="C503" t="s">
        <v>621</v>
      </c>
    </row>
    <row r="504" spans="2:3">
      <c r="B504" s="17">
        <v>230500804</v>
      </c>
      <c r="C504" t="s">
        <v>5655</v>
      </c>
    </row>
    <row r="505" spans="2:3">
      <c r="B505" s="17">
        <v>230500899</v>
      </c>
      <c r="C505" t="s">
        <v>5656</v>
      </c>
    </row>
    <row r="506" spans="2:3">
      <c r="B506" s="17">
        <v>230500901</v>
      </c>
      <c r="C506" t="s">
        <v>622</v>
      </c>
    </row>
    <row r="507" spans="2:3">
      <c r="B507" s="17">
        <v>230500902</v>
      </c>
      <c r="C507" t="s">
        <v>623</v>
      </c>
    </row>
    <row r="508" spans="2:3">
      <c r="B508" s="17">
        <v>230500903</v>
      </c>
      <c r="C508" t="s">
        <v>624</v>
      </c>
    </row>
    <row r="509" spans="2:3">
      <c r="B509" s="17">
        <v>230500904</v>
      </c>
      <c r="C509" t="s">
        <v>625</v>
      </c>
    </row>
    <row r="510" spans="2:3">
      <c r="B510" s="17">
        <v>230500999</v>
      </c>
      <c r="C510" t="s">
        <v>5663</v>
      </c>
    </row>
    <row r="511" spans="2:3">
      <c r="B511" s="17">
        <v>230509901</v>
      </c>
      <c r="C511" t="s">
        <v>5664</v>
      </c>
    </row>
    <row r="512" spans="2:3">
      <c r="B512" s="17">
        <v>230800099</v>
      </c>
      <c r="C512" t="s">
        <v>626</v>
      </c>
    </row>
    <row r="513" spans="2:3">
      <c r="B513" s="17">
        <v>230800101</v>
      </c>
      <c r="C513" t="s">
        <v>5667</v>
      </c>
    </row>
    <row r="514" spans="2:3">
      <c r="B514" s="17">
        <v>230800102</v>
      </c>
      <c r="C514" t="s">
        <v>5668</v>
      </c>
    </row>
    <row r="515" spans="2:3">
      <c r="B515" s="17">
        <v>230800103</v>
      </c>
      <c r="C515" t="s">
        <v>5669</v>
      </c>
    </row>
    <row r="516" spans="2:3">
      <c r="B516" s="17">
        <v>230800104</v>
      </c>
      <c r="C516" t="s">
        <v>5670</v>
      </c>
    </row>
    <row r="517" spans="2:3">
      <c r="B517" s="17">
        <v>230800105</v>
      </c>
      <c r="C517" t="s">
        <v>5671</v>
      </c>
    </row>
    <row r="518" spans="2:3">
      <c r="B518" s="17">
        <v>230800106</v>
      </c>
      <c r="C518" t="s">
        <v>5672</v>
      </c>
    </row>
    <row r="519" spans="2:3">
      <c r="B519" s="17">
        <v>230800107</v>
      </c>
      <c r="C519" t="s">
        <v>5673</v>
      </c>
    </row>
    <row r="520" spans="2:3">
      <c r="B520" s="17">
        <v>230800108</v>
      </c>
      <c r="C520" t="s">
        <v>5674</v>
      </c>
    </row>
    <row r="521" spans="2:3">
      <c r="B521" s="17">
        <v>230800109</v>
      </c>
      <c r="C521" t="s">
        <v>5675</v>
      </c>
    </row>
    <row r="522" spans="2:3">
      <c r="B522" s="17">
        <v>230800110</v>
      </c>
      <c r="C522" t="s">
        <v>5676</v>
      </c>
    </row>
    <row r="523" spans="2:3">
      <c r="B523" s="17">
        <v>230800111</v>
      </c>
      <c r="C523" t="s">
        <v>627</v>
      </c>
    </row>
    <row r="524" spans="2:3">
      <c r="B524" s="17">
        <v>230800112</v>
      </c>
      <c r="C524" t="s">
        <v>628</v>
      </c>
    </row>
    <row r="525" spans="2:3">
      <c r="B525" s="17">
        <v>230800113</v>
      </c>
      <c r="C525" t="s">
        <v>629</v>
      </c>
    </row>
    <row r="526" spans="2:3">
      <c r="B526" s="17">
        <v>240100101</v>
      </c>
      <c r="C526" t="s">
        <v>5679</v>
      </c>
    </row>
    <row r="527" spans="2:3">
      <c r="B527" s="17">
        <v>240200101</v>
      </c>
      <c r="C527" t="s">
        <v>5680</v>
      </c>
    </row>
    <row r="528" spans="2:3">
      <c r="B528" s="17">
        <v>240300101</v>
      </c>
      <c r="C528" t="s">
        <v>5681</v>
      </c>
    </row>
    <row r="529" spans="2:3">
      <c r="B529" s="17">
        <v>240400101</v>
      </c>
      <c r="C529" t="s">
        <v>5682</v>
      </c>
    </row>
    <row r="530" spans="2:3">
      <c r="B530" s="17">
        <v>240500101</v>
      </c>
      <c r="C530" t="s">
        <v>630</v>
      </c>
    </row>
    <row r="531" spans="2:3">
      <c r="B531" s="17">
        <v>240500199</v>
      </c>
      <c r="C531" t="s">
        <v>631</v>
      </c>
    </row>
    <row r="532" spans="2:3">
      <c r="B532" s="17">
        <v>240500201</v>
      </c>
      <c r="C532" t="s">
        <v>632</v>
      </c>
    </row>
    <row r="533" spans="2:3">
      <c r="B533" s="17">
        <v>240500202</v>
      </c>
      <c r="C533" t="s">
        <v>5689</v>
      </c>
    </row>
    <row r="534" spans="2:3">
      <c r="B534" s="17">
        <v>240500203</v>
      </c>
      <c r="C534" t="s">
        <v>5690</v>
      </c>
    </row>
    <row r="535" spans="2:3">
      <c r="B535" s="17">
        <v>240500299</v>
      </c>
      <c r="C535" t="s">
        <v>5691</v>
      </c>
    </row>
    <row r="536" spans="2:3">
      <c r="B536" s="17">
        <v>240600101</v>
      </c>
      <c r="C536" t="s">
        <v>5693</v>
      </c>
    </row>
    <row r="537" spans="2:3">
      <c r="B537" s="17">
        <v>240600102</v>
      </c>
      <c r="C537" t="s">
        <v>5694</v>
      </c>
    </row>
    <row r="538" spans="2:3">
      <c r="B538" s="17">
        <v>240600199</v>
      </c>
      <c r="C538" t="s">
        <v>5692</v>
      </c>
    </row>
    <row r="539" spans="2:3">
      <c r="B539" s="17">
        <v>240700101</v>
      </c>
      <c r="C539" t="s">
        <v>4770</v>
      </c>
    </row>
    <row r="540" spans="2:3">
      <c r="B540" s="17">
        <v>240800101</v>
      </c>
      <c r="C540" t="s">
        <v>5695</v>
      </c>
    </row>
    <row r="541" spans="2:3">
      <c r="B541" s="17">
        <v>250100101</v>
      </c>
      <c r="C541" t="s">
        <v>5700</v>
      </c>
    </row>
    <row r="542" spans="2:3">
      <c r="B542" s="17">
        <v>250100102</v>
      </c>
      <c r="C542" t="s">
        <v>5701</v>
      </c>
    </row>
    <row r="543" spans="2:3">
      <c r="B543" s="17">
        <v>250100103</v>
      </c>
      <c r="C543" t="s">
        <v>5702</v>
      </c>
    </row>
    <row r="544" spans="2:3">
      <c r="B544" s="17">
        <v>250100201</v>
      </c>
      <c r="C544" t="s">
        <v>633</v>
      </c>
    </row>
    <row r="545" spans="2:3">
      <c r="B545" s="17">
        <v>250100202</v>
      </c>
      <c r="C545" t="s">
        <v>634</v>
      </c>
    </row>
    <row r="546" spans="2:3">
      <c r="B546" s="17">
        <v>250100203</v>
      </c>
      <c r="C546" t="s">
        <v>635</v>
      </c>
    </row>
    <row r="547" spans="2:3">
      <c r="B547" s="17">
        <v>250100301</v>
      </c>
      <c r="C547" t="s">
        <v>5708</v>
      </c>
    </row>
    <row r="548" spans="2:3">
      <c r="B548" s="17">
        <v>250100302</v>
      </c>
      <c r="C548" t="s">
        <v>5709</v>
      </c>
    </row>
    <row r="549" spans="2:3">
      <c r="B549" s="17">
        <v>250100303</v>
      </c>
      <c r="C549" t="s">
        <v>5710</v>
      </c>
    </row>
    <row r="550" spans="2:3">
      <c r="B550" s="17">
        <v>250100401</v>
      </c>
      <c r="C550" t="s">
        <v>636</v>
      </c>
    </row>
    <row r="551" spans="2:3">
      <c r="B551" s="17">
        <v>250100402</v>
      </c>
      <c r="C551" t="s">
        <v>637</v>
      </c>
    </row>
    <row r="552" spans="2:3">
      <c r="B552" s="17">
        <v>250100403</v>
      </c>
      <c r="C552" t="s">
        <v>638</v>
      </c>
    </row>
    <row r="553" spans="2:3">
      <c r="B553" s="17">
        <v>250100501</v>
      </c>
      <c r="C553" t="s">
        <v>5716</v>
      </c>
    </row>
    <row r="554" spans="2:3">
      <c r="B554" s="17">
        <v>250100502</v>
      </c>
      <c r="C554" t="s">
        <v>639</v>
      </c>
    </row>
    <row r="555" spans="2:3">
      <c r="B555" s="17">
        <v>250100503</v>
      </c>
      <c r="C555" t="s">
        <v>640</v>
      </c>
    </row>
    <row r="556" spans="2:3">
      <c r="B556" s="17">
        <v>250100601</v>
      </c>
      <c r="C556" t="s">
        <v>5720</v>
      </c>
    </row>
    <row r="557" spans="2:3">
      <c r="B557" s="17">
        <v>250100602</v>
      </c>
      <c r="C557" t="s">
        <v>3990</v>
      </c>
    </row>
    <row r="558" spans="2:3">
      <c r="B558" s="17">
        <v>250100603</v>
      </c>
      <c r="C558" t="s">
        <v>3991</v>
      </c>
    </row>
    <row r="559" spans="2:3">
      <c r="B559" s="17">
        <v>250100701</v>
      </c>
      <c r="C559" t="s">
        <v>3993</v>
      </c>
    </row>
    <row r="560" spans="2:3">
      <c r="B560" s="17">
        <v>250100702</v>
      </c>
      <c r="C560" t="s">
        <v>641</v>
      </c>
    </row>
    <row r="561" spans="2:3">
      <c r="B561" s="17">
        <v>250100703</v>
      </c>
      <c r="C561" t="s">
        <v>642</v>
      </c>
    </row>
    <row r="562" spans="2:3">
      <c r="B562" s="17">
        <v>250100801</v>
      </c>
      <c r="C562" t="s">
        <v>3997</v>
      </c>
    </row>
    <row r="563" spans="2:3">
      <c r="B563" s="17">
        <v>250100802</v>
      </c>
      <c r="C563" t="s">
        <v>3999</v>
      </c>
    </row>
    <row r="564" spans="2:3">
      <c r="B564" s="17">
        <v>250100803</v>
      </c>
      <c r="C564" t="s">
        <v>4000</v>
      </c>
    </row>
    <row r="565" spans="2:3">
      <c r="B565" s="17">
        <v>250100901</v>
      </c>
      <c r="C565" t="s">
        <v>643</v>
      </c>
    </row>
    <row r="566" spans="2:3">
      <c r="B566" s="17">
        <v>250100902</v>
      </c>
      <c r="C566" t="s">
        <v>644</v>
      </c>
    </row>
    <row r="567" spans="2:3">
      <c r="B567" s="17">
        <v>250100903</v>
      </c>
      <c r="C567" t="s">
        <v>645</v>
      </c>
    </row>
    <row r="568" spans="2:3">
      <c r="B568" s="17">
        <v>250101001</v>
      </c>
      <c r="C568" t="s">
        <v>646</v>
      </c>
    </row>
    <row r="569" spans="2:3">
      <c r="B569" s="17">
        <v>250101002</v>
      </c>
      <c r="C569" t="s">
        <v>647</v>
      </c>
    </row>
    <row r="570" spans="2:3">
      <c r="B570" s="17">
        <v>250101003</v>
      </c>
      <c r="C570" t="s">
        <v>648</v>
      </c>
    </row>
    <row r="571" spans="2:3">
      <c r="B571" s="17">
        <v>250101101</v>
      </c>
      <c r="C571" t="s">
        <v>649</v>
      </c>
    </row>
    <row r="572" spans="2:3">
      <c r="B572" s="17">
        <v>250101102</v>
      </c>
      <c r="C572" t="s">
        <v>650</v>
      </c>
    </row>
    <row r="573" spans="2:3">
      <c r="B573" s="17">
        <v>250101103</v>
      </c>
      <c r="C573" t="s">
        <v>651</v>
      </c>
    </row>
    <row r="574" spans="2:3">
      <c r="B574" s="17">
        <v>250101201</v>
      </c>
      <c r="C574" t="s">
        <v>652</v>
      </c>
    </row>
    <row r="575" spans="2:3">
      <c r="B575" s="17">
        <v>250101202</v>
      </c>
      <c r="C575" t="s">
        <v>653</v>
      </c>
    </row>
    <row r="576" spans="2:3">
      <c r="B576" s="17">
        <v>250101203</v>
      </c>
      <c r="C576" t="s">
        <v>654</v>
      </c>
    </row>
    <row r="577" spans="2:3">
      <c r="B577" s="17">
        <v>250101301</v>
      </c>
      <c r="C577" t="s">
        <v>655</v>
      </c>
    </row>
    <row r="578" spans="2:3">
      <c r="B578" s="17">
        <v>250101302</v>
      </c>
      <c r="C578" t="s">
        <v>656</v>
      </c>
    </row>
    <row r="579" spans="2:3">
      <c r="B579" s="17">
        <v>250101303</v>
      </c>
      <c r="C579" t="s">
        <v>657</v>
      </c>
    </row>
    <row r="580" spans="2:3">
      <c r="B580" s="17">
        <v>250101401</v>
      </c>
      <c r="C580" t="s">
        <v>658</v>
      </c>
    </row>
    <row r="581" spans="2:3">
      <c r="B581" s="17">
        <v>250101402</v>
      </c>
      <c r="C581" t="s">
        <v>659</v>
      </c>
    </row>
    <row r="582" spans="2:3">
      <c r="B582" s="17">
        <v>250101403</v>
      </c>
      <c r="C582" t="s">
        <v>660</v>
      </c>
    </row>
    <row r="583" spans="2:3">
      <c r="B583" s="17">
        <v>250101501</v>
      </c>
      <c r="C583" t="s">
        <v>661</v>
      </c>
    </row>
    <row r="584" spans="2:3">
      <c r="B584" s="17">
        <v>250101502</v>
      </c>
      <c r="C584" t="s">
        <v>662</v>
      </c>
    </row>
    <row r="585" spans="2:3">
      <c r="B585" s="17">
        <v>250101503</v>
      </c>
      <c r="C585" t="s">
        <v>663</v>
      </c>
    </row>
    <row r="586" spans="2:3">
      <c r="B586" s="17">
        <v>250101601</v>
      </c>
      <c r="C586" t="s">
        <v>664</v>
      </c>
    </row>
    <row r="587" spans="2:3">
      <c r="B587" s="17">
        <v>250101602</v>
      </c>
      <c r="C587" t="s">
        <v>665</v>
      </c>
    </row>
    <row r="588" spans="2:3">
      <c r="B588" s="17">
        <v>250101603</v>
      </c>
      <c r="C588" t="s">
        <v>666</v>
      </c>
    </row>
    <row r="589" spans="2:3">
      <c r="B589" s="17">
        <v>250101701</v>
      </c>
      <c r="C589" t="s">
        <v>667</v>
      </c>
    </row>
    <row r="590" spans="2:3">
      <c r="B590" s="17">
        <v>250101702</v>
      </c>
      <c r="C590" t="s">
        <v>668</v>
      </c>
    </row>
    <row r="591" spans="2:3">
      <c r="B591" s="17">
        <v>250101703</v>
      </c>
      <c r="C591" t="s">
        <v>669</v>
      </c>
    </row>
    <row r="592" spans="2:3">
      <c r="B592" s="17">
        <v>250101801</v>
      </c>
      <c r="C592" t="s">
        <v>670</v>
      </c>
    </row>
    <row r="593" spans="2:3">
      <c r="B593" s="17">
        <v>250101802</v>
      </c>
      <c r="C593" t="s">
        <v>671</v>
      </c>
    </row>
    <row r="594" spans="2:3">
      <c r="B594" s="17">
        <v>250101803</v>
      </c>
      <c r="C594" t="s">
        <v>672</v>
      </c>
    </row>
    <row r="595" spans="2:3">
      <c r="B595" s="17">
        <v>250101901</v>
      </c>
      <c r="C595" t="s">
        <v>673</v>
      </c>
    </row>
    <row r="596" spans="2:3">
      <c r="B596" s="17">
        <v>250101902</v>
      </c>
      <c r="C596" t="s">
        <v>674</v>
      </c>
    </row>
    <row r="597" spans="2:3">
      <c r="B597" s="17">
        <v>250101903</v>
      </c>
      <c r="C597" t="s">
        <v>675</v>
      </c>
    </row>
    <row r="598" spans="2:3">
      <c r="B598" s="17">
        <v>250102001</v>
      </c>
      <c r="C598" t="s">
        <v>676</v>
      </c>
    </row>
    <row r="599" spans="2:3">
      <c r="B599" s="17">
        <v>250102002</v>
      </c>
      <c r="C599" t="s">
        <v>677</v>
      </c>
    </row>
    <row r="600" spans="2:3">
      <c r="B600" s="17">
        <v>250102003</v>
      </c>
      <c r="C600" t="s">
        <v>678</v>
      </c>
    </row>
    <row r="601" spans="2:3">
      <c r="B601" s="17">
        <v>250102101</v>
      </c>
      <c r="C601" t="s">
        <v>679</v>
      </c>
    </row>
    <row r="602" spans="2:3">
      <c r="B602" s="17">
        <v>250102102</v>
      </c>
      <c r="C602" t="s">
        <v>680</v>
      </c>
    </row>
    <row r="603" spans="2:3">
      <c r="B603" s="17">
        <v>250102103</v>
      </c>
      <c r="C603" t="s">
        <v>681</v>
      </c>
    </row>
    <row r="604" spans="2:3">
      <c r="B604" s="17">
        <v>250102201</v>
      </c>
      <c r="C604" t="s">
        <v>682</v>
      </c>
    </row>
    <row r="605" spans="2:3">
      <c r="B605" s="17">
        <v>250102202</v>
      </c>
      <c r="C605" t="s">
        <v>683</v>
      </c>
    </row>
    <row r="606" spans="2:3">
      <c r="B606" s="17">
        <v>250102203</v>
      </c>
      <c r="C606" t="s">
        <v>684</v>
      </c>
    </row>
    <row r="607" spans="2:3">
      <c r="B607" s="17">
        <v>250102301</v>
      </c>
      <c r="C607" t="s">
        <v>685</v>
      </c>
    </row>
    <row r="608" spans="2:3">
      <c r="B608" s="17">
        <v>250102302</v>
      </c>
      <c r="C608" t="s">
        <v>686</v>
      </c>
    </row>
    <row r="609" spans="2:3">
      <c r="B609" s="17">
        <v>250102303</v>
      </c>
      <c r="C609" t="s">
        <v>687</v>
      </c>
    </row>
    <row r="610" spans="2:3">
      <c r="B610" s="17">
        <v>250102401</v>
      </c>
      <c r="C610" t="s">
        <v>688</v>
      </c>
    </row>
    <row r="611" spans="2:3">
      <c r="B611" s="17">
        <v>250102402</v>
      </c>
      <c r="C611" t="s">
        <v>689</v>
      </c>
    </row>
    <row r="612" spans="2:3">
      <c r="B612" s="17">
        <v>250102403</v>
      </c>
      <c r="C612" t="s">
        <v>690</v>
      </c>
    </row>
    <row r="613" spans="2:3">
      <c r="B613" s="17">
        <v>250102501</v>
      </c>
      <c r="C613" t="s">
        <v>691</v>
      </c>
    </row>
    <row r="614" spans="2:3">
      <c r="B614" s="17">
        <v>250102502</v>
      </c>
      <c r="C614" t="s">
        <v>692</v>
      </c>
    </row>
    <row r="615" spans="2:3">
      <c r="B615" s="17">
        <v>250102503</v>
      </c>
      <c r="C615" t="s">
        <v>693</v>
      </c>
    </row>
    <row r="616" spans="2:3">
      <c r="B616" s="17">
        <v>250102601</v>
      </c>
      <c r="C616" t="s">
        <v>694</v>
      </c>
    </row>
    <row r="617" spans="2:3">
      <c r="B617" s="17">
        <v>250102602</v>
      </c>
      <c r="C617" t="s">
        <v>695</v>
      </c>
    </row>
    <row r="618" spans="2:3">
      <c r="B618" s="17">
        <v>250102603</v>
      </c>
      <c r="C618" t="s">
        <v>696</v>
      </c>
    </row>
    <row r="619" spans="2:3">
      <c r="B619" s="17">
        <v>250102701</v>
      </c>
      <c r="C619" t="s">
        <v>697</v>
      </c>
    </row>
    <row r="620" spans="2:3">
      <c r="B620" s="17">
        <v>250102702</v>
      </c>
      <c r="C620" t="s">
        <v>698</v>
      </c>
    </row>
    <row r="621" spans="2:3">
      <c r="B621" s="17">
        <v>250102703</v>
      </c>
      <c r="C621" t="s">
        <v>699</v>
      </c>
    </row>
    <row r="622" spans="2:3">
      <c r="B622" s="17">
        <v>250102801</v>
      </c>
      <c r="C622" t="s">
        <v>700</v>
      </c>
    </row>
    <row r="623" spans="2:3">
      <c r="B623" s="17">
        <v>250102802</v>
      </c>
      <c r="C623" t="s">
        <v>701</v>
      </c>
    </row>
    <row r="624" spans="2:3">
      <c r="B624" s="17">
        <v>250102803</v>
      </c>
      <c r="C624" t="s">
        <v>702</v>
      </c>
    </row>
    <row r="625" spans="2:3">
      <c r="B625" s="17">
        <v>250102901</v>
      </c>
      <c r="C625" t="s">
        <v>703</v>
      </c>
    </row>
    <row r="626" spans="2:3">
      <c r="B626" s="17">
        <v>250102902</v>
      </c>
      <c r="C626" t="s">
        <v>704</v>
      </c>
    </row>
    <row r="627" spans="2:3">
      <c r="B627" s="17">
        <v>250102903</v>
      </c>
      <c r="C627" t="s">
        <v>705</v>
      </c>
    </row>
    <row r="628" spans="2:3">
      <c r="B628" s="17">
        <v>250103001</v>
      </c>
      <c r="C628" t="s">
        <v>706</v>
      </c>
    </row>
    <row r="629" spans="2:3">
      <c r="B629" s="17">
        <v>250103002</v>
      </c>
      <c r="C629" t="s">
        <v>707</v>
      </c>
    </row>
    <row r="630" spans="2:3">
      <c r="B630" s="17">
        <v>250103003</v>
      </c>
      <c r="C630" t="s">
        <v>708</v>
      </c>
    </row>
    <row r="631" spans="2:3">
      <c r="B631" s="17">
        <v>250103101</v>
      </c>
      <c r="C631" t="s">
        <v>709</v>
      </c>
    </row>
    <row r="632" spans="2:3">
      <c r="B632" s="17">
        <v>250103102</v>
      </c>
      <c r="C632" t="s">
        <v>710</v>
      </c>
    </row>
    <row r="633" spans="2:3">
      <c r="B633" s="17">
        <v>250103103</v>
      </c>
      <c r="C633" t="s">
        <v>711</v>
      </c>
    </row>
    <row r="634" spans="2:3">
      <c r="B634" s="17">
        <v>250103201</v>
      </c>
      <c r="C634" t="s">
        <v>712</v>
      </c>
    </row>
    <row r="635" spans="2:3">
      <c r="B635" s="17">
        <v>250103202</v>
      </c>
      <c r="C635" t="s">
        <v>713</v>
      </c>
    </row>
    <row r="636" spans="2:3">
      <c r="B636" s="17">
        <v>250103203</v>
      </c>
      <c r="C636" t="s">
        <v>714</v>
      </c>
    </row>
    <row r="637" spans="2:3">
      <c r="B637" s="17">
        <v>250103301</v>
      </c>
      <c r="C637" t="s">
        <v>715</v>
      </c>
    </row>
    <row r="638" spans="2:3">
      <c r="B638" s="17">
        <v>250103302</v>
      </c>
      <c r="C638" t="s">
        <v>716</v>
      </c>
    </row>
    <row r="639" spans="2:3">
      <c r="B639" s="17">
        <v>250103303</v>
      </c>
      <c r="C639" t="s">
        <v>717</v>
      </c>
    </row>
    <row r="640" spans="2:3">
      <c r="B640" s="17">
        <v>250103401</v>
      </c>
      <c r="C640" t="s">
        <v>718</v>
      </c>
    </row>
    <row r="641" spans="2:3">
      <c r="B641" s="17">
        <v>250103402</v>
      </c>
      <c r="C641" t="s">
        <v>719</v>
      </c>
    </row>
    <row r="642" spans="2:3">
      <c r="B642" s="17">
        <v>250103403</v>
      </c>
      <c r="C642" t="s">
        <v>720</v>
      </c>
    </row>
    <row r="643" spans="2:3">
      <c r="B643" s="17">
        <v>250103501</v>
      </c>
      <c r="C643" t="s">
        <v>721</v>
      </c>
    </row>
    <row r="644" spans="2:3">
      <c r="B644" s="17">
        <v>250103502</v>
      </c>
      <c r="C644" t="s">
        <v>722</v>
      </c>
    </row>
    <row r="645" spans="2:3">
      <c r="B645" s="17">
        <v>250103503</v>
      </c>
      <c r="C645" t="s">
        <v>723</v>
      </c>
    </row>
    <row r="646" spans="2:3">
      <c r="B646" s="17">
        <v>250103601</v>
      </c>
      <c r="C646" t="s">
        <v>724</v>
      </c>
    </row>
    <row r="647" spans="2:3">
      <c r="B647" s="17">
        <v>250103602</v>
      </c>
      <c r="C647" t="s">
        <v>725</v>
      </c>
    </row>
    <row r="648" spans="2:3">
      <c r="B648" s="17">
        <v>250103603</v>
      </c>
      <c r="C648" t="s">
        <v>726</v>
      </c>
    </row>
    <row r="649" spans="2:3">
      <c r="B649" s="17">
        <v>250103701</v>
      </c>
      <c r="C649" t="s">
        <v>727</v>
      </c>
    </row>
    <row r="650" spans="2:3">
      <c r="B650" s="17">
        <v>250103702</v>
      </c>
      <c r="C650" t="s">
        <v>728</v>
      </c>
    </row>
    <row r="651" spans="2:3">
      <c r="B651" s="17">
        <v>250103703</v>
      </c>
      <c r="C651" t="s">
        <v>729</v>
      </c>
    </row>
    <row r="652" spans="2:3">
      <c r="B652" s="17">
        <v>250103801</v>
      </c>
      <c r="C652" t="s">
        <v>730</v>
      </c>
    </row>
    <row r="653" spans="2:3">
      <c r="B653" s="17">
        <v>250103802</v>
      </c>
      <c r="C653" t="s">
        <v>731</v>
      </c>
    </row>
    <row r="654" spans="2:3">
      <c r="B654" s="17">
        <v>250103803</v>
      </c>
      <c r="C654" t="s">
        <v>732</v>
      </c>
    </row>
    <row r="655" spans="2:3">
      <c r="B655" s="17">
        <v>250103901</v>
      </c>
      <c r="C655" t="s">
        <v>733</v>
      </c>
    </row>
    <row r="656" spans="2:3">
      <c r="B656" s="17">
        <v>250103902</v>
      </c>
      <c r="C656" t="s">
        <v>734</v>
      </c>
    </row>
    <row r="657" spans="2:3">
      <c r="B657" s="17">
        <v>250103903</v>
      </c>
      <c r="C657" t="s">
        <v>735</v>
      </c>
    </row>
    <row r="658" spans="2:3">
      <c r="B658" s="17">
        <v>250104001</v>
      </c>
      <c r="C658" t="s">
        <v>736</v>
      </c>
    </row>
    <row r="659" spans="2:3">
      <c r="B659" s="17">
        <v>250104002</v>
      </c>
      <c r="C659" t="s">
        <v>737</v>
      </c>
    </row>
    <row r="660" spans="2:3">
      <c r="B660" s="17">
        <v>250104003</v>
      </c>
      <c r="C660" t="s">
        <v>738</v>
      </c>
    </row>
    <row r="661" spans="2:3">
      <c r="B661" s="17">
        <v>250104101</v>
      </c>
      <c r="C661" t="s">
        <v>739</v>
      </c>
    </row>
    <row r="662" spans="2:3">
      <c r="B662" s="17">
        <v>250104102</v>
      </c>
      <c r="C662" t="s">
        <v>740</v>
      </c>
    </row>
    <row r="663" spans="2:3">
      <c r="B663" s="17">
        <v>250104103</v>
      </c>
      <c r="C663" t="s">
        <v>741</v>
      </c>
    </row>
    <row r="664" spans="2:3">
      <c r="B664" s="17">
        <v>250104201</v>
      </c>
      <c r="C664" t="s">
        <v>742</v>
      </c>
    </row>
    <row r="665" spans="2:3">
      <c r="B665" s="17">
        <v>250104202</v>
      </c>
      <c r="C665" t="s">
        <v>743</v>
      </c>
    </row>
    <row r="666" spans="2:3">
      <c r="B666" s="17">
        <v>250104203</v>
      </c>
      <c r="C666" t="s">
        <v>744</v>
      </c>
    </row>
    <row r="667" spans="2:3">
      <c r="B667" s="17">
        <v>250104301</v>
      </c>
      <c r="C667" t="s">
        <v>745</v>
      </c>
    </row>
    <row r="668" spans="2:3">
      <c r="B668" s="17">
        <v>250104302</v>
      </c>
      <c r="C668" t="s">
        <v>746</v>
      </c>
    </row>
    <row r="669" spans="2:3">
      <c r="B669" s="17">
        <v>250104303</v>
      </c>
      <c r="C669" t="s">
        <v>747</v>
      </c>
    </row>
    <row r="670" spans="2:3">
      <c r="B670" s="17">
        <v>250104401</v>
      </c>
      <c r="C670" t="s">
        <v>748</v>
      </c>
    </row>
    <row r="671" spans="2:3">
      <c r="B671" s="17">
        <v>250104402</v>
      </c>
      <c r="C671" t="s">
        <v>749</v>
      </c>
    </row>
    <row r="672" spans="2:3">
      <c r="B672" s="17">
        <v>250104403</v>
      </c>
      <c r="C672" t="s">
        <v>750</v>
      </c>
    </row>
    <row r="673" spans="2:3">
      <c r="B673" s="17">
        <v>250104501</v>
      </c>
      <c r="C673" t="s">
        <v>751</v>
      </c>
    </row>
    <row r="674" spans="2:3">
      <c r="B674" s="17">
        <v>250104502</v>
      </c>
      <c r="C674" t="s">
        <v>752</v>
      </c>
    </row>
    <row r="675" spans="2:3">
      <c r="B675" s="17">
        <v>250104503</v>
      </c>
      <c r="C675" t="s">
        <v>753</v>
      </c>
    </row>
    <row r="676" spans="2:3">
      <c r="B676" s="17">
        <v>250104601</v>
      </c>
      <c r="C676" t="s">
        <v>754</v>
      </c>
    </row>
    <row r="677" spans="2:3">
      <c r="B677" s="17">
        <v>250104602</v>
      </c>
      <c r="C677" t="s">
        <v>755</v>
      </c>
    </row>
    <row r="678" spans="2:3">
      <c r="B678" s="17">
        <v>250104603</v>
      </c>
      <c r="C678" t="s">
        <v>756</v>
      </c>
    </row>
    <row r="679" spans="2:3">
      <c r="B679" s="17">
        <v>250104701</v>
      </c>
      <c r="C679" t="s">
        <v>757</v>
      </c>
    </row>
    <row r="680" spans="2:3">
      <c r="B680" s="17">
        <v>250104702</v>
      </c>
      <c r="C680" t="s">
        <v>758</v>
      </c>
    </row>
    <row r="681" spans="2:3">
      <c r="B681" s="17">
        <v>250104703</v>
      </c>
      <c r="C681" t="s">
        <v>759</v>
      </c>
    </row>
    <row r="682" spans="2:3">
      <c r="B682" s="17">
        <v>250104801</v>
      </c>
      <c r="C682" t="s">
        <v>760</v>
      </c>
    </row>
    <row r="683" spans="2:3">
      <c r="B683" s="17">
        <v>250104802</v>
      </c>
      <c r="C683" t="s">
        <v>761</v>
      </c>
    </row>
    <row r="684" spans="2:3">
      <c r="B684" s="17">
        <v>250104803</v>
      </c>
      <c r="C684" t="s">
        <v>762</v>
      </c>
    </row>
    <row r="685" spans="2:3">
      <c r="B685" s="17">
        <v>250104901</v>
      </c>
      <c r="C685" t="s">
        <v>763</v>
      </c>
    </row>
    <row r="686" spans="2:3">
      <c r="B686" s="17">
        <v>250104902</v>
      </c>
      <c r="C686" t="s">
        <v>764</v>
      </c>
    </row>
    <row r="687" spans="2:3">
      <c r="B687" s="17">
        <v>250104903</v>
      </c>
      <c r="C687" t="s">
        <v>765</v>
      </c>
    </row>
    <row r="688" spans="2:3">
      <c r="B688" s="17">
        <v>250105001</v>
      </c>
      <c r="C688" t="s">
        <v>766</v>
      </c>
    </row>
    <row r="689" spans="2:3">
      <c r="B689" s="17">
        <v>250105002</v>
      </c>
      <c r="C689" t="s">
        <v>767</v>
      </c>
    </row>
    <row r="690" spans="2:3">
      <c r="B690" s="17">
        <v>250105003</v>
      </c>
      <c r="C690" t="s">
        <v>768</v>
      </c>
    </row>
    <row r="691" spans="2:3">
      <c r="B691" s="17">
        <v>250105101</v>
      </c>
      <c r="C691" t="s">
        <v>769</v>
      </c>
    </row>
    <row r="692" spans="2:3">
      <c r="B692" s="17">
        <v>250105102</v>
      </c>
      <c r="C692" t="s">
        <v>770</v>
      </c>
    </row>
    <row r="693" spans="2:3">
      <c r="B693" s="17">
        <v>250105103</v>
      </c>
      <c r="C693" t="s">
        <v>771</v>
      </c>
    </row>
    <row r="694" spans="2:3">
      <c r="B694" s="17">
        <v>250105201</v>
      </c>
      <c r="C694" t="s">
        <v>772</v>
      </c>
    </row>
    <row r="695" spans="2:3">
      <c r="B695" s="17">
        <v>250105202</v>
      </c>
      <c r="C695" t="s">
        <v>773</v>
      </c>
    </row>
    <row r="696" spans="2:3">
      <c r="B696" s="17">
        <v>250105203</v>
      </c>
      <c r="C696" t="s">
        <v>774</v>
      </c>
    </row>
    <row r="697" spans="2:3">
      <c r="B697" s="17">
        <v>250105301</v>
      </c>
      <c r="C697" t="s">
        <v>775</v>
      </c>
    </row>
    <row r="698" spans="2:3">
      <c r="B698" s="17">
        <v>250105302</v>
      </c>
      <c r="C698" t="s">
        <v>776</v>
      </c>
    </row>
    <row r="699" spans="2:3">
      <c r="B699" s="17">
        <v>250105303</v>
      </c>
      <c r="C699" t="s">
        <v>777</v>
      </c>
    </row>
    <row r="700" spans="2:3">
      <c r="B700" s="17">
        <v>250105401</v>
      </c>
      <c r="C700" t="s">
        <v>778</v>
      </c>
    </row>
    <row r="701" spans="2:3">
      <c r="B701" s="17">
        <v>250105402</v>
      </c>
      <c r="C701" t="s">
        <v>779</v>
      </c>
    </row>
    <row r="702" spans="2:3">
      <c r="B702" s="17">
        <v>250105403</v>
      </c>
      <c r="C702" t="s">
        <v>780</v>
      </c>
    </row>
    <row r="703" spans="2:3">
      <c r="B703" s="17">
        <v>250105501</v>
      </c>
      <c r="C703" t="s">
        <v>781</v>
      </c>
    </row>
    <row r="704" spans="2:3">
      <c r="B704" s="17">
        <v>250105502</v>
      </c>
      <c r="C704" t="s">
        <v>782</v>
      </c>
    </row>
    <row r="705" spans="2:3">
      <c r="B705" s="17">
        <v>250105503</v>
      </c>
      <c r="C705" t="s">
        <v>783</v>
      </c>
    </row>
    <row r="706" spans="2:3">
      <c r="B706" s="17">
        <v>250105601</v>
      </c>
      <c r="C706" t="s">
        <v>784</v>
      </c>
    </row>
    <row r="707" spans="2:3">
      <c r="B707" s="17">
        <v>250105602</v>
      </c>
      <c r="C707" t="s">
        <v>785</v>
      </c>
    </row>
    <row r="708" spans="2:3">
      <c r="B708" s="17">
        <v>250105603</v>
      </c>
      <c r="C708" t="s">
        <v>786</v>
      </c>
    </row>
    <row r="709" spans="2:3">
      <c r="B709" s="17">
        <v>250105701</v>
      </c>
      <c r="C709" t="s">
        <v>787</v>
      </c>
    </row>
    <row r="710" spans="2:3">
      <c r="B710" s="17">
        <v>250105702</v>
      </c>
      <c r="C710" t="s">
        <v>788</v>
      </c>
    </row>
    <row r="711" spans="2:3">
      <c r="B711" s="17">
        <v>250105703</v>
      </c>
      <c r="C711" t="s">
        <v>789</v>
      </c>
    </row>
    <row r="712" spans="2:3">
      <c r="B712" s="17">
        <v>250105801</v>
      </c>
      <c r="C712" t="s">
        <v>790</v>
      </c>
    </row>
    <row r="713" spans="2:3">
      <c r="B713" s="17">
        <v>250105802</v>
      </c>
      <c r="C713" t="s">
        <v>791</v>
      </c>
    </row>
    <row r="714" spans="2:3">
      <c r="B714" s="17">
        <v>250105803</v>
      </c>
      <c r="C714" t="s">
        <v>792</v>
      </c>
    </row>
    <row r="715" spans="2:3">
      <c r="B715" s="17">
        <v>250105901</v>
      </c>
      <c r="C715" t="s">
        <v>793</v>
      </c>
    </row>
    <row r="716" spans="2:3">
      <c r="B716" s="17">
        <v>250105902</v>
      </c>
      <c r="C716" t="s">
        <v>794</v>
      </c>
    </row>
    <row r="717" spans="2:3">
      <c r="B717" s="17">
        <v>250105903</v>
      </c>
      <c r="C717" t="s">
        <v>795</v>
      </c>
    </row>
    <row r="718" spans="2:3">
      <c r="B718" s="17">
        <v>250106001</v>
      </c>
      <c r="C718" t="s">
        <v>796</v>
      </c>
    </row>
    <row r="719" spans="2:3">
      <c r="B719" s="17">
        <v>250106002</v>
      </c>
      <c r="C719" t="s">
        <v>797</v>
      </c>
    </row>
    <row r="720" spans="2:3">
      <c r="B720" s="17">
        <v>250106003</v>
      </c>
      <c r="C720" t="s">
        <v>798</v>
      </c>
    </row>
    <row r="721" spans="2:3">
      <c r="B721" s="17">
        <v>250106101</v>
      </c>
      <c r="C721" t="s">
        <v>799</v>
      </c>
    </row>
    <row r="722" spans="2:3">
      <c r="B722" s="17">
        <v>250106102</v>
      </c>
      <c r="C722" t="s">
        <v>800</v>
      </c>
    </row>
    <row r="723" spans="2:3">
      <c r="B723" s="17">
        <v>250106103</v>
      </c>
      <c r="C723" t="s">
        <v>801</v>
      </c>
    </row>
    <row r="724" spans="2:3">
      <c r="B724" s="17">
        <v>250106201</v>
      </c>
      <c r="C724" t="s">
        <v>802</v>
      </c>
    </row>
    <row r="725" spans="2:3">
      <c r="B725" s="17">
        <v>250106202</v>
      </c>
      <c r="C725" t="s">
        <v>803</v>
      </c>
    </row>
    <row r="726" spans="2:3">
      <c r="B726" s="17">
        <v>250106203</v>
      </c>
      <c r="C726" t="s">
        <v>804</v>
      </c>
    </row>
    <row r="727" spans="2:3">
      <c r="B727" s="17">
        <v>250106301</v>
      </c>
      <c r="C727" t="s">
        <v>805</v>
      </c>
    </row>
    <row r="728" spans="2:3">
      <c r="B728" s="17">
        <v>250106302</v>
      </c>
      <c r="C728" t="s">
        <v>806</v>
      </c>
    </row>
    <row r="729" spans="2:3">
      <c r="B729" s="17">
        <v>250106303</v>
      </c>
      <c r="C729" t="s">
        <v>807</v>
      </c>
    </row>
    <row r="730" spans="2:3">
      <c r="B730" s="17">
        <v>250106401</v>
      </c>
      <c r="C730" t="s">
        <v>808</v>
      </c>
    </row>
    <row r="731" spans="2:3">
      <c r="B731" s="17">
        <v>250106402</v>
      </c>
      <c r="C731" t="s">
        <v>809</v>
      </c>
    </row>
    <row r="732" spans="2:3">
      <c r="B732" s="17">
        <v>250106403</v>
      </c>
      <c r="C732" t="s">
        <v>810</v>
      </c>
    </row>
    <row r="733" spans="2:3">
      <c r="B733" s="17">
        <v>250200101</v>
      </c>
      <c r="C733" t="s">
        <v>4003</v>
      </c>
    </row>
    <row r="734" spans="2:3">
      <c r="B734" s="17">
        <v>250200102</v>
      </c>
      <c r="C734" t="s">
        <v>4004</v>
      </c>
    </row>
    <row r="735" spans="2:3">
      <c r="B735" s="17">
        <v>250200103</v>
      </c>
      <c r="C735" t="s">
        <v>4005</v>
      </c>
    </row>
    <row r="736" spans="2:3">
      <c r="B736" s="17">
        <v>250200201</v>
      </c>
      <c r="C736" t="s">
        <v>4007</v>
      </c>
    </row>
    <row r="737" spans="2:3">
      <c r="B737" s="17">
        <v>250200202</v>
      </c>
      <c r="C737" t="s">
        <v>4008</v>
      </c>
    </row>
    <row r="738" spans="2:3">
      <c r="B738" s="17">
        <v>250200203</v>
      </c>
      <c r="C738" t="s">
        <v>4009</v>
      </c>
    </row>
    <row r="739" spans="2:3">
      <c r="B739" s="17">
        <v>250200301</v>
      </c>
      <c r="C739" t="s">
        <v>4011</v>
      </c>
    </row>
    <row r="740" spans="2:3">
      <c r="B740" s="17">
        <v>250200302</v>
      </c>
      <c r="C740" t="s">
        <v>4012</v>
      </c>
    </row>
    <row r="741" spans="2:3">
      <c r="B741" s="17">
        <v>250200303</v>
      </c>
      <c r="C741" t="s">
        <v>4013</v>
      </c>
    </row>
    <row r="742" spans="2:3">
      <c r="B742" s="17">
        <v>250200401</v>
      </c>
      <c r="C742" t="s">
        <v>811</v>
      </c>
    </row>
    <row r="743" spans="2:3">
      <c r="B743" s="17">
        <v>250200402</v>
      </c>
      <c r="C743" t="s">
        <v>812</v>
      </c>
    </row>
    <row r="744" spans="2:3">
      <c r="B744" s="17">
        <v>250200403</v>
      </c>
      <c r="C744" t="s">
        <v>813</v>
      </c>
    </row>
    <row r="745" spans="2:3">
      <c r="B745" s="17">
        <v>250200501</v>
      </c>
      <c r="C745" t="s">
        <v>814</v>
      </c>
    </row>
    <row r="746" spans="2:3">
      <c r="B746" s="17">
        <v>250200502</v>
      </c>
      <c r="C746" t="s">
        <v>815</v>
      </c>
    </row>
    <row r="747" spans="2:3">
      <c r="B747" s="17">
        <v>250200503</v>
      </c>
      <c r="C747" t="s">
        <v>816</v>
      </c>
    </row>
    <row r="748" spans="2:3">
      <c r="B748" s="17">
        <v>250200601</v>
      </c>
      <c r="C748" t="s">
        <v>817</v>
      </c>
    </row>
    <row r="749" spans="2:3">
      <c r="B749" s="17">
        <v>250200602</v>
      </c>
      <c r="C749" t="s">
        <v>818</v>
      </c>
    </row>
    <row r="750" spans="2:3">
      <c r="B750" s="17">
        <v>250200603</v>
      </c>
      <c r="C750" t="s">
        <v>819</v>
      </c>
    </row>
    <row r="751" spans="2:3">
      <c r="B751" s="17">
        <v>250300101</v>
      </c>
      <c r="C751" t="s">
        <v>5722</v>
      </c>
    </row>
    <row r="752" spans="2:3">
      <c r="B752" s="17">
        <v>250300102</v>
      </c>
      <c r="C752" t="s">
        <v>5723</v>
      </c>
    </row>
    <row r="753" spans="2:3">
      <c r="B753" s="17">
        <v>250300103</v>
      </c>
      <c r="C753" t="s">
        <v>5724</v>
      </c>
    </row>
    <row r="754" spans="2:3">
      <c r="B754" s="17">
        <v>250300201</v>
      </c>
      <c r="C754" t="s">
        <v>5726</v>
      </c>
    </row>
    <row r="755" spans="2:3">
      <c r="B755" s="17">
        <v>250300202</v>
      </c>
      <c r="C755" t="s">
        <v>5727</v>
      </c>
    </row>
    <row r="756" spans="2:3">
      <c r="B756" s="17">
        <v>250300203</v>
      </c>
      <c r="C756" t="s">
        <v>5728</v>
      </c>
    </row>
    <row r="757" spans="2:3">
      <c r="B757" s="17">
        <v>250300301</v>
      </c>
      <c r="C757" t="s">
        <v>5730</v>
      </c>
    </row>
    <row r="758" spans="2:3">
      <c r="B758" s="17">
        <v>250300302</v>
      </c>
      <c r="C758" t="s">
        <v>5731</v>
      </c>
    </row>
    <row r="759" spans="2:3">
      <c r="B759" s="17">
        <v>250300303</v>
      </c>
      <c r="C759" t="s">
        <v>5732</v>
      </c>
    </row>
    <row r="760" spans="2:3">
      <c r="B760" s="17">
        <v>250300401</v>
      </c>
      <c r="C760" t="s">
        <v>5734</v>
      </c>
    </row>
    <row r="761" spans="2:3">
      <c r="B761" s="17">
        <v>250300402</v>
      </c>
      <c r="C761" t="s">
        <v>5735</v>
      </c>
    </row>
    <row r="762" spans="2:3">
      <c r="B762" s="17">
        <v>250300403</v>
      </c>
      <c r="C762" t="s">
        <v>5736</v>
      </c>
    </row>
    <row r="763" spans="2:3">
      <c r="B763" s="17">
        <v>250300501</v>
      </c>
      <c r="C763" t="s">
        <v>4037</v>
      </c>
    </row>
    <row r="764" spans="2:3">
      <c r="B764" s="17">
        <v>250300502</v>
      </c>
      <c r="C764" t="s">
        <v>4038</v>
      </c>
    </row>
    <row r="765" spans="2:3">
      <c r="B765" s="17">
        <v>250300503</v>
      </c>
      <c r="C765" t="s">
        <v>4039</v>
      </c>
    </row>
    <row r="766" spans="2:3">
      <c r="B766" s="17">
        <v>250300601</v>
      </c>
      <c r="C766" t="s">
        <v>4041</v>
      </c>
    </row>
    <row r="767" spans="2:3">
      <c r="B767" s="17">
        <v>250300602</v>
      </c>
      <c r="C767" t="s">
        <v>4042</v>
      </c>
    </row>
    <row r="768" spans="2:3">
      <c r="B768" s="17">
        <v>250300603</v>
      </c>
      <c r="C768" t="s">
        <v>4043</v>
      </c>
    </row>
    <row r="769" spans="2:3">
      <c r="B769" s="17">
        <v>250300701</v>
      </c>
      <c r="C769" t="s">
        <v>4045</v>
      </c>
    </row>
    <row r="770" spans="2:3">
      <c r="B770" s="17">
        <v>250300702</v>
      </c>
      <c r="C770" t="s">
        <v>4046</v>
      </c>
    </row>
    <row r="771" spans="2:3">
      <c r="B771" s="17">
        <v>250300703</v>
      </c>
      <c r="C771" t="s">
        <v>4047</v>
      </c>
    </row>
    <row r="772" spans="2:3">
      <c r="B772" s="17">
        <v>250300801</v>
      </c>
      <c r="C772" t="s">
        <v>4049</v>
      </c>
    </row>
    <row r="773" spans="2:3">
      <c r="B773" s="17">
        <v>250300802</v>
      </c>
      <c r="C773" t="s">
        <v>4050</v>
      </c>
    </row>
    <row r="774" spans="2:3">
      <c r="B774" s="17">
        <v>250300803</v>
      </c>
      <c r="C774" t="s">
        <v>4051</v>
      </c>
    </row>
    <row r="775" spans="2:3">
      <c r="B775" s="17">
        <v>250300901</v>
      </c>
      <c r="C775" t="s">
        <v>4053</v>
      </c>
    </row>
    <row r="776" spans="2:3">
      <c r="B776" s="17">
        <v>250300902</v>
      </c>
      <c r="C776" t="s">
        <v>4054</v>
      </c>
    </row>
    <row r="777" spans="2:3">
      <c r="B777" s="17">
        <v>250300903</v>
      </c>
      <c r="C777" t="s">
        <v>4055</v>
      </c>
    </row>
    <row r="778" spans="2:3">
      <c r="B778" s="17">
        <v>250301001</v>
      </c>
      <c r="C778" t="s">
        <v>4057</v>
      </c>
    </row>
    <row r="779" spans="2:3">
      <c r="B779" s="17">
        <v>250301002</v>
      </c>
      <c r="C779" t="s">
        <v>4058</v>
      </c>
    </row>
    <row r="780" spans="2:3">
      <c r="B780" s="17">
        <v>250301003</v>
      </c>
      <c r="C780" t="s">
        <v>4059</v>
      </c>
    </row>
    <row r="781" spans="2:3">
      <c r="B781" s="17">
        <v>250301101</v>
      </c>
      <c r="C781" t="s">
        <v>4061</v>
      </c>
    </row>
    <row r="782" spans="2:3">
      <c r="B782" s="17">
        <v>250301102</v>
      </c>
      <c r="C782" t="s">
        <v>4062</v>
      </c>
    </row>
    <row r="783" spans="2:3">
      <c r="B783" s="17">
        <v>250301103</v>
      </c>
      <c r="C783" t="s">
        <v>4063</v>
      </c>
    </row>
    <row r="784" spans="2:3">
      <c r="B784" s="17">
        <v>250301201</v>
      </c>
      <c r="C784" t="s">
        <v>4065</v>
      </c>
    </row>
    <row r="785" spans="2:3">
      <c r="B785" s="17">
        <v>250301202</v>
      </c>
      <c r="C785" t="s">
        <v>4066</v>
      </c>
    </row>
    <row r="786" spans="2:3">
      <c r="B786" s="17">
        <v>250301203</v>
      </c>
      <c r="C786" t="s">
        <v>4067</v>
      </c>
    </row>
    <row r="787" spans="2:3">
      <c r="B787" s="17">
        <v>250301301</v>
      </c>
      <c r="C787" t="s">
        <v>820</v>
      </c>
    </row>
    <row r="788" spans="2:3">
      <c r="B788" s="17">
        <v>250301302</v>
      </c>
      <c r="C788" t="s">
        <v>821</v>
      </c>
    </row>
    <row r="789" spans="2:3">
      <c r="B789" s="17">
        <v>250301303</v>
      </c>
      <c r="C789" t="s">
        <v>822</v>
      </c>
    </row>
    <row r="790" spans="2:3">
      <c r="B790" s="17">
        <v>250301401</v>
      </c>
      <c r="C790" t="s">
        <v>823</v>
      </c>
    </row>
    <row r="791" spans="2:3">
      <c r="B791" s="17">
        <v>250301402</v>
      </c>
      <c r="C791" t="s">
        <v>824</v>
      </c>
    </row>
    <row r="792" spans="2:3">
      <c r="B792" s="17">
        <v>250301403</v>
      </c>
      <c r="C792" t="s">
        <v>825</v>
      </c>
    </row>
    <row r="793" spans="2:3">
      <c r="B793" s="17">
        <v>250301501</v>
      </c>
      <c r="C793" t="s">
        <v>826</v>
      </c>
    </row>
    <row r="794" spans="2:3">
      <c r="B794" s="17">
        <v>250301502</v>
      </c>
      <c r="C794" t="s">
        <v>827</v>
      </c>
    </row>
    <row r="795" spans="2:3">
      <c r="B795" s="17">
        <v>250301503</v>
      </c>
      <c r="C795" t="s">
        <v>828</v>
      </c>
    </row>
    <row r="796" spans="2:3">
      <c r="B796" s="17">
        <v>250301601</v>
      </c>
      <c r="C796" t="s">
        <v>829</v>
      </c>
    </row>
    <row r="797" spans="2:3">
      <c r="B797" s="17">
        <v>250301602</v>
      </c>
      <c r="C797" t="s">
        <v>830</v>
      </c>
    </row>
    <row r="798" spans="2:3">
      <c r="B798" s="17">
        <v>250301603</v>
      </c>
      <c r="C798" t="s">
        <v>831</v>
      </c>
    </row>
    <row r="799" spans="2:3">
      <c r="B799" s="17">
        <v>250301701</v>
      </c>
      <c r="C799" t="s">
        <v>832</v>
      </c>
    </row>
    <row r="800" spans="2:3">
      <c r="B800" s="17">
        <v>250301702</v>
      </c>
      <c r="C800" t="s">
        <v>833</v>
      </c>
    </row>
    <row r="801" spans="2:3">
      <c r="B801" s="17">
        <v>250301703</v>
      </c>
      <c r="C801" t="s">
        <v>834</v>
      </c>
    </row>
    <row r="802" spans="2:3">
      <c r="B802" s="17">
        <v>250301801</v>
      </c>
      <c r="C802" t="s">
        <v>835</v>
      </c>
    </row>
    <row r="803" spans="2:3">
      <c r="B803" s="17">
        <v>250301802</v>
      </c>
      <c r="C803" t="s">
        <v>836</v>
      </c>
    </row>
    <row r="804" spans="2:3">
      <c r="B804" s="17">
        <v>250301803</v>
      </c>
      <c r="C804" t="s">
        <v>837</v>
      </c>
    </row>
    <row r="805" spans="2:3">
      <c r="B805" s="17">
        <v>250400101</v>
      </c>
      <c r="C805" t="s">
        <v>4071</v>
      </c>
    </row>
    <row r="806" spans="2:3">
      <c r="B806" s="17">
        <v>250400102</v>
      </c>
      <c r="C806" t="s">
        <v>4072</v>
      </c>
    </row>
    <row r="807" spans="2:3">
      <c r="B807" s="17">
        <v>250400103</v>
      </c>
      <c r="C807" t="s">
        <v>4073</v>
      </c>
    </row>
    <row r="808" spans="2:3">
      <c r="B808" s="17">
        <v>250400201</v>
      </c>
      <c r="C808" t="s">
        <v>4075</v>
      </c>
    </row>
    <row r="809" spans="2:3">
      <c r="B809" s="17">
        <v>250400202</v>
      </c>
      <c r="C809" t="s">
        <v>4076</v>
      </c>
    </row>
    <row r="810" spans="2:3">
      <c r="B810" s="17">
        <v>250400203</v>
      </c>
      <c r="C810" t="s">
        <v>4077</v>
      </c>
    </row>
    <row r="811" spans="2:3">
      <c r="B811" s="17">
        <v>250500101</v>
      </c>
      <c r="C811" t="s">
        <v>838</v>
      </c>
    </row>
    <row r="812" spans="2:3">
      <c r="B812" s="17">
        <v>250500102</v>
      </c>
      <c r="C812" t="s">
        <v>839</v>
      </c>
    </row>
    <row r="813" spans="2:3">
      <c r="B813" s="17">
        <v>250500103</v>
      </c>
      <c r="C813" t="s">
        <v>840</v>
      </c>
    </row>
    <row r="814" spans="2:3">
      <c r="B814" s="17">
        <v>250500201</v>
      </c>
      <c r="C814" t="s">
        <v>841</v>
      </c>
    </row>
    <row r="815" spans="2:3">
      <c r="B815" s="17">
        <v>250500202</v>
      </c>
      <c r="C815" t="s">
        <v>842</v>
      </c>
    </row>
    <row r="816" spans="2:3">
      <c r="B816" s="17">
        <v>250500203</v>
      </c>
      <c r="C816" t="s">
        <v>843</v>
      </c>
    </row>
    <row r="817" spans="2:3">
      <c r="B817" s="17">
        <v>250500301</v>
      </c>
      <c r="C817" t="s">
        <v>844</v>
      </c>
    </row>
    <row r="818" spans="2:3">
      <c r="B818" s="17">
        <v>250500302</v>
      </c>
      <c r="C818" t="s">
        <v>845</v>
      </c>
    </row>
    <row r="819" spans="2:3">
      <c r="B819" s="17">
        <v>250500303</v>
      </c>
      <c r="C819" t="s">
        <v>846</v>
      </c>
    </row>
    <row r="820" spans="2:3">
      <c r="B820" s="17">
        <v>250500401</v>
      </c>
      <c r="C820" t="s">
        <v>847</v>
      </c>
    </row>
    <row r="821" spans="2:3">
      <c r="B821" s="17">
        <v>250500402</v>
      </c>
      <c r="C821" t="s">
        <v>848</v>
      </c>
    </row>
    <row r="822" spans="2:3">
      <c r="B822" s="17">
        <v>250500403</v>
      </c>
      <c r="C822" t="s">
        <v>849</v>
      </c>
    </row>
    <row r="823" spans="2:3">
      <c r="B823" s="17">
        <v>250500501</v>
      </c>
      <c r="C823" t="s">
        <v>850</v>
      </c>
    </row>
    <row r="824" spans="2:3">
      <c r="B824" s="17">
        <v>250500502</v>
      </c>
      <c r="C824" t="s">
        <v>851</v>
      </c>
    </row>
    <row r="825" spans="2:3">
      <c r="B825" s="17">
        <v>250500503</v>
      </c>
      <c r="C825" t="s">
        <v>852</v>
      </c>
    </row>
    <row r="826" spans="2:3">
      <c r="B826" s="17">
        <v>251011501</v>
      </c>
      <c r="C826" t="s">
        <v>853</v>
      </c>
    </row>
    <row r="827" spans="2:3">
      <c r="B827" s="17">
        <v>251011502</v>
      </c>
      <c r="C827" t="s">
        <v>854</v>
      </c>
    </row>
    <row r="828" spans="2:3">
      <c r="B828" s="17">
        <v>251011503</v>
      </c>
      <c r="C828" t="s">
        <v>855</v>
      </c>
    </row>
    <row r="829" spans="2:3">
      <c r="B829" s="17">
        <v>251100101</v>
      </c>
      <c r="C829" t="s">
        <v>4081</v>
      </c>
    </row>
    <row r="830" spans="2:3">
      <c r="B830" s="17">
        <v>251100102</v>
      </c>
      <c r="C830" t="s">
        <v>4082</v>
      </c>
    </row>
    <row r="831" spans="2:3">
      <c r="B831" s="17">
        <v>251100103</v>
      </c>
      <c r="C831" t="s">
        <v>4083</v>
      </c>
    </row>
    <row r="832" spans="2:3">
      <c r="B832" s="17">
        <v>251100201</v>
      </c>
      <c r="C832" t="s">
        <v>4085</v>
      </c>
    </row>
    <row r="833" spans="2:3">
      <c r="B833" s="17">
        <v>251100202</v>
      </c>
      <c r="C833" t="s">
        <v>4086</v>
      </c>
    </row>
    <row r="834" spans="2:3">
      <c r="B834" s="17">
        <v>251100203</v>
      </c>
      <c r="C834" t="s">
        <v>4087</v>
      </c>
    </row>
    <row r="835" spans="2:3">
      <c r="B835" s="17">
        <v>251100301</v>
      </c>
      <c r="C835" t="s">
        <v>4089</v>
      </c>
    </row>
    <row r="836" spans="2:3">
      <c r="B836" s="17">
        <v>251100302</v>
      </c>
      <c r="C836" t="s">
        <v>4090</v>
      </c>
    </row>
    <row r="837" spans="2:3">
      <c r="B837" s="17">
        <v>251100303</v>
      </c>
      <c r="C837" t="s">
        <v>4091</v>
      </c>
    </row>
    <row r="838" spans="2:3">
      <c r="B838" s="17">
        <v>251100401</v>
      </c>
      <c r="C838" t="s">
        <v>4093</v>
      </c>
    </row>
    <row r="839" spans="2:3">
      <c r="B839" s="17">
        <v>251100402</v>
      </c>
      <c r="C839" t="s">
        <v>4094</v>
      </c>
    </row>
    <row r="840" spans="2:3">
      <c r="B840" s="17">
        <v>251100403</v>
      </c>
      <c r="C840" t="s">
        <v>4095</v>
      </c>
    </row>
    <row r="841" spans="2:3">
      <c r="B841" s="17">
        <v>251100501</v>
      </c>
      <c r="C841" t="s">
        <v>4097</v>
      </c>
    </row>
    <row r="842" spans="2:3">
      <c r="B842" s="17">
        <v>251100502</v>
      </c>
      <c r="C842" t="s">
        <v>4098</v>
      </c>
    </row>
    <row r="843" spans="2:3">
      <c r="B843" s="17">
        <v>251100503</v>
      </c>
      <c r="C843" t="s">
        <v>4099</v>
      </c>
    </row>
    <row r="844" spans="2:3">
      <c r="B844" s="17">
        <v>251100601</v>
      </c>
      <c r="C844" t="s">
        <v>4102</v>
      </c>
    </row>
    <row r="845" spans="2:3">
      <c r="B845" s="17">
        <v>251100602</v>
      </c>
      <c r="C845" t="s">
        <v>4103</v>
      </c>
    </row>
    <row r="846" spans="2:3">
      <c r="B846" s="17">
        <v>251100603</v>
      </c>
      <c r="C846" t="s">
        <v>4104</v>
      </c>
    </row>
    <row r="847" spans="2:3">
      <c r="B847" s="17">
        <v>251100701</v>
      </c>
      <c r="C847" t="s">
        <v>4106</v>
      </c>
    </row>
    <row r="848" spans="2:3">
      <c r="B848" s="17">
        <v>251100702</v>
      </c>
      <c r="C848" t="s">
        <v>4107</v>
      </c>
    </row>
    <row r="849" spans="2:3">
      <c r="B849" s="17">
        <v>251100703</v>
      </c>
      <c r="C849" t="s">
        <v>4108</v>
      </c>
    </row>
    <row r="850" spans="2:3">
      <c r="B850" s="17">
        <v>251100801</v>
      </c>
      <c r="C850" t="s">
        <v>4110</v>
      </c>
    </row>
    <row r="851" spans="2:3">
      <c r="B851" s="17">
        <v>251100802</v>
      </c>
      <c r="C851" t="s">
        <v>4111</v>
      </c>
    </row>
    <row r="852" spans="2:3">
      <c r="B852" s="17">
        <v>251100803</v>
      </c>
      <c r="C852" t="s">
        <v>4112</v>
      </c>
    </row>
    <row r="853" spans="2:3">
      <c r="B853" s="17">
        <v>251100901</v>
      </c>
      <c r="C853" t="s">
        <v>4114</v>
      </c>
    </row>
    <row r="854" spans="2:3">
      <c r="B854" s="17">
        <v>251100902</v>
      </c>
      <c r="C854" t="s">
        <v>4115</v>
      </c>
    </row>
    <row r="855" spans="2:3">
      <c r="B855" s="17">
        <v>251100903</v>
      </c>
      <c r="C855" t="s">
        <v>4116</v>
      </c>
    </row>
    <row r="856" spans="2:3">
      <c r="B856" s="17">
        <v>251101001</v>
      </c>
      <c r="C856" t="s">
        <v>4118</v>
      </c>
    </row>
    <row r="857" spans="2:3">
      <c r="B857" s="17">
        <v>251101002</v>
      </c>
      <c r="C857" t="s">
        <v>4119</v>
      </c>
    </row>
    <row r="858" spans="2:3">
      <c r="B858" s="17">
        <v>251101003</v>
      </c>
      <c r="C858" t="s">
        <v>4120</v>
      </c>
    </row>
    <row r="859" spans="2:3">
      <c r="B859" s="17">
        <v>251101101</v>
      </c>
      <c r="C859" t="s">
        <v>4122</v>
      </c>
    </row>
    <row r="860" spans="2:3">
      <c r="B860" s="17">
        <v>251101102</v>
      </c>
      <c r="C860" t="s">
        <v>4123</v>
      </c>
    </row>
    <row r="861" spans="2:3">
      <c r="B861" s="17">
        <v>251101103</v>
      </c>
      <c r="C861" t="s">
        <v>4124</v>
      </c>
    </row>
    <row r="862" spans="2:3">
      <c r="B862" s="17">
        <v>251101201</v>
      </c>
      <c r="C862" t="s">
        <v>856</v>
      </c>
    </row>
    <row r="863" spans="2:3">
      <c r="B863" s="17">
        <v>251101202</v>
      </c>
      <c r="C863" t="s">
        <v>857</v>
      </c>
    </row>
    <row r="864" spans="2:3">
      <c r="B864" s="17">
        <v>251101203</v>
      </c>
      <c r="C864" t="s">
        <v>858</v>
      </c>
    </row>
    <row r="865" spans="2:3">
      <c r="B865" s="17">
        <v>251101301</v>
      </c>
      <c r="C865" t="s">
        <v>859</v>
      </c>
    </row>
    <row r="866" spans="2:3">
      <c r="B866" s="17">
        <v>251101302</v>
      </c>
      <c r="C866" t="s">
        <v>860</v>
      </c>
    </row>
    <row r="867" spans="2:3">
      <c r="B867" s="17">
        <v>251101303</v>
      </c>
      <c r="C867" t="s">
        <v>861</v>
      </c>
    </row>
    <row r="868" spans="2:3">
      <c r="B868" s="17">
        <v>251101401</v>
      </c>
      <c r="C868" t="s">
        <v>862</v>
      </c>
    </row>
    <row r="869" spans="2:3">
      <c r="B869" s="17">
        <v>251101402</v>
      </c>
      <c r="C869" t="s">
        <v>863</v>
      </c>
    </row>
    <row r="870" spans="2:3">
      <c r="B870" s="17">
        <v>251101403</v>
      </c>
      <c r="C870" t="s">
        <v>864</v>
      </c>
    </row>
    <row r="871" spans="2:3">
      <c r="B871" s="17">
        <v>251101501</v>
      </c>
      <c r="C871" t="s">
        <v>865</v>
      </c>
    </row>
    <row r="872" spans="2:3">
      <c r="B872" s="17">
        <v>251101502</v>
      </c>
      <c r="C872" t="s">
        <v>866</v>
      </c>
    </row>
    <row r="873" spans="2:3">
      <c r="B873" s="17">
        <v>251101503</v>
      </c>
      <c r="C873" t="s">
        <v>867</v>
      </c>
    </row>
    <row r="874" spans="2:3">
      <c r="B874" s="17">
        <v>251101601</v>
      </c>
      <c r="C874" t="s">
        <v>868</v>
      </c>
    </row>
    <row r="875" spans="2:3">
      <c r="B875" s="17">
        <v>251101602</v>
      </c>
      <c r="C875" t="s">
        <v>869</v>
      </c>
    </row>
    <row r="876" spans="2:3">
      <c r="B876" s="17">
        <v>251101603</v>
      </c>
      <c r="C876" t="s">
        <v>870</v>
      </c>
    </row>
    <row r="877" spans="2:3">
      <c r="B877" s="17">
        <v>251101701</v>
      </c>
      <c r="C877" t="s">
        <v>871</v>
      </c>
    </row>
    <row r="878" spans="2:3">
      <c r="B878" s="17">
        <v>251101702</v>
      </c>
      <c r="C878" t="s">
        <v>872</v>
      </c>
    </row>
    <row r="879" spans="2:3">
      <c r="B879" s="17">
        <v>251101703</v>
      </c>
      <c r="C879" t="s">
        <v>873</v>
      </c>
    </row>
    <row r="880" spans="2:3">
      <c r="B880" s="17">
        <v>251101801</v>
      </c>
      <c r="C880" t="s">
        <v>874</v>
      </c>
    </row>
    <row r="881" spans="2:3">
      <c r="B881" s="17">
        <v>251101802</v>
      </c>
      <c r="C881" t="s">
        <v>875</v>
      </c>
    </row>
    <row r="882" spans="2:3">
      <c r="B882" s="17">
        <v>251101803</v>
      </c>
      <c r="C882" t="s">
        <v>876</v>
      </c>
    </row>
    <row r="883" spans="2:3">
      <c r="B883" s="17">
        <v>251101901</v>
      </c>
      <c r="C883" t="s">
        <v>877</v>
      </c>
    </row>
    <row r="884" spans="2:3">
      <c r="B884" s="17">
        <v>251101902</v>
      </c>
      <c r="C884" t="s">
        <v>878</v>
      </c>
    </row>
    <row r="885" spans="2:3">
      <c r="B885" s="17">
        <v>251101903</v>
      </c>
      <c r="C885" t="s">
        <v>879</v>
      </c>
    </row>
    <row r="886" spans="2:3">
      <c r="B886" s="17">
        <v>251102001</v>
      </c>
      <c r="C886" t="s">
        <v>880</v>
      </c>
    </row>
    <row r="887" spans="2:3">
      <c r="B887" s="17">
        <v>251102002</v>
      </c>
      <c r="C887" t="s">
        <v>881</v>
      </c>
    </row>
    <row r="888" spans="2:3">
      <c r="B888" s="17">
        <v>251102003</v>
      </c>
      <c r="C888" t="s">
        <v>882</v>
      </c>
    </row>
    <row r="889" spans="2:3">
      <c r="B889" s="17">
        <v>251200101</v>
      </c>
      <c r="C889" t="s">
        <v>4127</v>
      </c>
    </row>
    <row r="890" spans="2:3">
      <c r="B890" s="17">
        <v>251200102</v>
      </c>
      <c r="C890" t="s">
        <v>4128</v>
      </c>
    </row>
    <row r="891" spans="2:3">
      <c r="B891" s="17">
        <v>251200103</v>
      </c>
      <c r="C891" t="s">
        <v>4129</v>
      </c>
    </row>
    <row r="892" spans="2:3">
      <c r="B892" s="17">
        <v>251200201</v>
      </c>
      <c r="C892" t="s">
        <v>4131</v>
      </c>
    </row>
    <row r="893" spans="2:3">
      <c r="B893" s="17">
        <v>251200202</v>
      </c>
      <c r="C893" t="s">
        <v>4132</v>
      </c>
    </row>
    <row r="894" spans="2:3">
      <c r="B894" s="17">
        <v>251200203</v>
      </c>
      <c r="C894" t="s">
        <v>4133</v>
      </c>
    </row>
    <row r="895" spans="2:3">
      <c r="B895" s="17">
        <v>251200301</v>
      </c>
      <c r="C895" t="s">
        <v>4136</v>
      </c>
    </row>
    <row r="896" spans="2:3">
      <c r="B896" s="17">
        <v>251200302</v>
      </c>
      <c r="C896" t="s">
        <v>4137</v>
      </c>
    </row>
    <row r="897" spans="2:3">
      <c r="B897" s="17">
        <v>251200303</v>
      </c>
      <c r="C897" t="s">
        <v>4138</v>
      </c>
    </row>
    <row r="898" spans="2:3">
      <c r="B898" s="17">
        <v>251200401</v>
      </c>
      <c r="C898" t="s">
        <v>4140</v>
      </c>
    </row>
    <row r="899" spans="2:3">
      <c r="B899" s="17">
        <v>251200402</v>
      </c>
      <c r="C899" t="s">
        <v>4141</v>
      </c>
    </row>
    <row r="900" spans="2:3">
      <c r="B900" s="17">
        <v>251200403</v>
      </c>
      <c r="C900" t="s">
        <v>4142</v>
      </c>
    </row>
    <row r="901" spans="2:3">
      <c r="B901" s="17">
        <v>251200501</v>
      </c>
      <c r="C901" t="s">
        <v>4144</v>
      </c>
    </row>
    <row r="902" spans="2:3">
      <c r="B902" s="17">
        <v>251200502</v>
      </c>
      <c r="C902" t="s">
        <v>4145</v>
      </c>
    </row>
    <row r="903" spans="2:3">
      <c r="B903" s="17">
        <v>251200503</v>
      </c>
      <c r="C903" t="s">
        <v>4146</v>
      </c>
    </row>
    <row r="904" spans="2:3">
      <c r="B904" s="17">
        <v>251200601</v>
      </c>
      <c r="C904" t="s">
        <v>4148</v>
      </c>
    </row>
    <row r="905" spans="2:3">
      <c r="B905" s="17">
        <v>251200602</v>
      </c>
      <c r="C905" t="s">
        <v>4149</v>
      </c>
    </row>
    <row r="906" spans="2:3">
      <c r="B906" s="17">
        <v>251200603</v>
      </c>
      <c r="C906" t="s">
        <v>4150</v>
      </c>
    </row>
    <row r="907" spans="2:3">
      <c r="B907" s="17">
        <v>251200701</v>
      </c>
      <c r="C907" t="s">
        <v>4152</v>
      </c>
    </row>
    <row r="908" spans="2:3">
      <c r="B908" s="17">
        <v>251200702</v>
      </c>
      <c r="C908" t="s">
        <v>4153</v>
      </c>
    </row>
    <row r="909" spans="2:3">
      <c r="B909" s="17">
        <v>251200703</v>
      </c>
      <c r="C909" t="s">
        <v>4154</v>
      </c>
    </row>
    <row r="910" spans="2:3">
      <c r="B910" s="17">
        <v>251200801</v>
      </c>
      <c r="C910" t="s">
        <v>4156</v>
      </c>
    </row>
    <row r="911" spans="2:3">
      <c r="B911" s="17">
        <v>251200802</v>
      </c>
      <c r="C911" t="s">
        <v>4157</v>
      </c>
    </row>
    <row r="912" spans="2:3">
      <c r="B912" s="17">
        <v>251200803</v>
      </c>
      <c r="C912" t="s">
        <v>4158</v>
      </c>
    </row>
    <row r="913" spans="2:3">
      <c r="B913" s="17">
        <v>251200901</v>
      </c>
      <c r="C913" t="s">
        <v>4160</v>
      </c>
    </row>
    <row r="914" spans="2:3">
      <c r="B914" s="17">
        <v>251200902</v>
      </c>
      <c r="C914" t="s">
        <v>4161</v>
      </c>
    </row>
    <row r="915" spans="2:3">
      <c r="B915" s="17">
        <v>251200903</v>
      </c>
      <c r="C915" t="s">
        <v>4162</v>
      </c>
    </row>
    <row r="916" spans="2:3">
      <c r="B916" s="17">
        <v>251201001</v>
      </c>
      <c r="C916" t="s">
        <v>883</v>
      </c>
    </row>
    <row r="917" spans="2:3">
      <c r="B917" s="17">
        <v>251201002</v>
      </c>
      <c r="C917" t="s">
        <v>884</v>
      </c>
    </row>
    <row r="918" spans="2:3">
      <c r="B918" s="17">
        <v>251201003</v>
      </c>
      <c r="C918" t="s">
        <v>885</v>
      </c>
    </row>
    <row r="919" spans="2:3">
      <c r="B919" s="17">
        <v>251201101</v>
      </c>
      <c r="C919" t="s">
        <v>886</v>
      </c>
    </row>
    <row r="920" spans="2:3">
      <c r="B920" s="17">
        <v>251201102</v>
      </c>
      <c r="C920" t="s">
        <v>887</v>
      </c>
    </row>
    <row r="921" spans="2:3">
      <c r="B921" s="17">
        <v>251201103</v>
      </c>
      <c r="C921" t="s">
        <v>888</v>
      </c>
    </row>
    <row r="922" spans="2:3">
      <c r="B922" s="17">
        <v>251201201</v>
      </c>
      <c r="C922" t="s">
        <v>889</v>
      </c>
    </row>
    <row r="923" spans="2:3">
      <c r="B923" s="17">
        <v>251201202</v>
      </c>
      <c r="C923" t="s">
        <v>890</v>
      </c>
    </row>
    <row r="924" spans="2:3">
      <c r="B924" s="17">
        <v>251201203</v>
      </c>
      <c r="C924" t="s">
        <v>891</v>
      </c>
    </row>
    <row r="925" spans="2:3">
      <c r="B925" s="17">
        <v>251201301</v>
      </c>
      <c r="C925" t="s">
        <v>892</v>
      </c>
    </row>
    <row r="926" spans="2:3">
      <c r="B926" s="17">
        <v>251201302</v>
      </c>
      <c r="C926" t="s">
        <v>893</v>
      </c>
    </row>
    <row r="927" spans="2:3">
      <c r="B927" s="17">
        <v>251201303</v>
      </c>
      <c r="C927" t="s">
        <v>894</v>
      </c>
    </row>
    <row r="928" spans="2:3">
      <c r="B928" s="17">
        <v>251201401</v>
      </c>
      <c r="C928" t="s">
        <v>895</v>
      </c>
    </row>
    <row r="929" spans="2:3">
      <c r="B929" s="17">
        <v>251201402</v>
      </c>
      <c r="C929" t="s">
        <v>896</v>
      </c>
    </row>
    <row r="930" spans="2:3">
      <c r="B930" s="17">
        <v>251201403</v>
      </c>
      <c r="C930" t="s">
        <v>897</v>
      </c>
    </row>
    <row r="931" spans="2:3">
      <c r="B931" s="17">
        <v>251201501</v>
      </c>
      <c r="C931" t="s">
        <v>898</v>
      </c>
    </row>
    <row r="932" spans="2:3">
      <c r="B932" s="17">
        <v>251201502</v>
      </c>
      <c r="C932" t="s">
        <v>899</v>
      </c>
    </row>
    <row r="933" spans="2:3">
      <c r="B933" s="17">
        <v>251201503</v>
      </c>
      <c r="C933" t="s">
        <v>900</v>
      </c>
    </row>
    <row r="934" spans="2:3">
      <c r="B934" s="17">
        <v>251201601</v>
      </c>
      <c r="C934" t="s">
        <v>901</v>
      </c>
    </row>
    <row r="935" spans="2:3">
      <c r="B935" s="17">
        <v>251201602</v>
      </c>
      <c r="C935" t="s">
        <v>902</v>
      </c>
    </row>
    <row r="936" spans="2:3">
      <c r="B936" s="17">
        <v>251201603</v>
      </c>
      <c r="C936" t="s">
        <v>903</v>
      </c>
    </row>
    <row r="937" spans="2:3">
      <c r="B937" s="17">
        <v>251201701</v>
      </c>
      <c r="C937" t="s">
        <v>904</v>
      </c>
    </row>
    <row r="938" spans="2:3">
      <c r="B938" s="17">
        <v>251201702</v>
      </c>
      <c r="C938" t="s">
        <v>905</v>
      </c>
    </row>
    <row r="939" spans="2:3">
      <c r="B939" s="17">
        <v>251201703</v>
      </c>
      <c r="C939" t="s">
        <v>906</v>
      </c>
    </row>
    <row r="940" spans="2:3">
      <c r="B940" s="17">
        <v>251201801</v>
      </c>
      <c r="C940" t="s">
        <v>907</v>
      </c>
    </row>
    <row r="941" spans="2:3">
      <c r="B941" s="17">
        <v>251201802</v>
      </c>
      <c r="C941" t="s">
        <v>908</v>
      </c>
    </row>
    <row r="942" spans="2:3">
      <c r="B942" s="17">
        <v>251201803</v>
      </c>
      <c r="C942" t="s">
        <v>909</v>
      </c>
    </row>
    <row r="943" spans="2:3">
      <c r="B943" s="17">
        <v>251201901</v>
      </c>
      <c r="C943" t="s">
        <v>910</v>
      </c>
    </row>
    <row r="944" spans="2:3">
      <c r="B944" s="17">
        <v>251201902</v>
      </c>
      <c r="C944" t="s">
        <v>911</v>
      </c>
    </row>
    <row r="945" spans="2:3">
      <c r="B945" s="17">
        <v>251201903</v>
      </c>
      <c r="C945" t="s">
        <v>912</v>
      </c>
    </row>
    <row r="946" spans="2:3">
      <c r="B946" s="17">
        <v>251202001</v>
      </c>
      <c r="C946" t="s">
        <v>913</v>
      </c>
    </row>
    <row r="947" spans="2:3">
      <c r="B947" s="17">
        <v>251202002</v>
      </c>
      <c r="C947" t="s">
        <v>914</v>
      </c>
    </row>
    <row r="948" spans="2:3">
      <c r="B948" s="17">
        <v>251202003</v>
      </c>
      <c r="C948" t="s">
        <v>915</v>
      </c>
    </row>
    <row r="949" spans="2:3">
      <c r="B949" s="17">
        <v>251202101</v>
      </c>
      <c r="C949" t="s">
        <v>916</v>
      </c>
    </row>
    <row r="950" spans="2:3">
      <c r="B950" s="17">
        <v>251202102</v>
      </c>
      <c r="C950" t="s">
        <v>917</v>
      </c>
    </row>
    <row r="951" spans="2:3">
      <c r="B951" s="17">
        <v>251202103</v>
      </c>
      <c r="C951" t="s">
        <v>918</v>
      </c>
    </row>
    <row r="952" spans="2:3">
      <c r="B952" s="17">
        <v>251202201</v>
      </c>
      <c r="C952" t="s">
        <v>919</v>
      </c>
    </row>
    <row r="953" spans="2:3">
      <c r="B953" s="17">
        <v>251202202</v>
      </c>
      <c r="C953" t="s">
        <v>920</v>
      </c>
    </row>
    <row r="954" spans="2:3">
      <c r="B954" s="17">
        <v>251202203</v>
      </c>
      <c r="C954" t="s">
        <v>921</v>
      </c>
    </row>
    <row r="955" spans="2:3">
      <c r="B955" s="17">
        <v>251202301</v>
      </c>
      <c r="C955" t="s">
        <v>922</v>
      </c>
    </row>
    <row r="956" spans="2:3">
      <c r="B956" s="17">
        <v>251202302</v>
      </c>
      <c r="C956" t="s">
        <v>923</v>
      </c>
    </row>
    <row r="957" spans="2:3">
      <c r="B957" s="17">
        <v>251202303</v>
      </c>
      <c r="C957" t="s">
        <v>924</v>
      </c>
    </row>
    <row r="958" spans="2:3">
      <c r="B958" s="17">
        <v>251202401</v>
      </c>
      <c r="C958" t="s">
        <v>925</v>
      </c>
    </row>
    <row r="959" spans="2:3">
      <c r="B959" s="17">
        <v>251202402</v>
      </c>
      <c r="C959" t="s">
        <v>926</v>
      </c>
    </row>
    <row r="960" spans="2:3">
      <c r="B960" s="17">
        <v>251202403</v>
      </c>
      <c r="C960" t="s">
        <v>927</v>
      </c>
    </row>
    <row r="961" spans="2:3">
      <c r="B961" s="17">
        <v>251202501</v>
      </c>
      <c r="C961" t="s">
        <v>928</v>
      </c>
    </row>
    <row r="962" spans="2:3">
      <c r="B962" s="17">
        <v>251202502</v>
      </c>
      <c r="C962" t="s">
        <v>929</v>
      </c>
    </row>
    <row r="963" spans="2:3">
      <c r="B963" s="17">
        <v>251202503</v>
      </c>
      <c r="C963" t="s">
        <v>930</v>
      </c>
    </row>
    <row r="964" spans="2:3">
      <c r="B964" s="17">
        <v>251202601</v>
      </c>
      <c r="C964" t="s">
        <v>931</v>
      </c>
    </row>
    <row r="965" spans="2:3">
      <c r="B965" s="17">
        <v>251202602</v>
      </c>
      <c r="C965" t="s">
        <v>932</v>
      </c>
    </row>
    <row r="966" spans="2:3">
      <c r="B966" s="17">
        <v>251202603</v>
      </c>
      <c r="C966" t="s">
        <v>933</v>
      </c>
    </row>
    <row r="967" spans="2:3">
      <c r="B967" s="17">
        <v>251202701</v>
      </c>
      <c r="C967" t="s">
        <v>934</v>
      </c>
    </row>
    <row r="968" spans="2:3">
      <c r="B968" s="17">
        <v>251202702</v>
      </c>
      <c r="C968" t="s">
        <v>935</v>
      </c>
    </row>
    <row r="969" spans="2:3">
      <c r="B969" s="17">
        <v>251202703</v>
      </c>
      <c r="C969" t="s">
        <v>936</v>
      </c>
    </row>
    <row r="970" spans="2:3">
      <c r="B970" s="17">
        <v>251300101</v>
      </c>
      <c r="C970" t="s">
        <v>4165</v>
      </c>
    </row>
    <row r="971" spans="2:3">
      <c r="B971" s="17">
        <v>251300102</v>
      </c>
      <c r="C971" t="s">
        <v>4166</v>
      </c>
    </row>
    <row r="972" spans="2:3">
      <c r="B972" s="17">
        <v>251300103</v>
      </c>
      <c r="C972" t="s">
        <v>4168</v>
      </c>
    </row>
    <row r="973" spans="2:3">
      <c r="B973" s="17">
        <v>251300201</v>
      </c>
      <c r="C973" t="s">
        <v>4170</v>
      </c>
    </row>
    <row r="974" spans="2:3">
      <c r="B974" s="17">
        <v>251300202</v>
      </c>
      <c r="C974" t="s">
        <v>4171</v>
      </c>
    </row>
    <row r="975" spans="2:3">
      <c r="B975" s="17">
        <v>251300203</v>
      </c>
      <c r="C975" t="s">
        <v>4172</v>
      </c>
    </row>
    <row r="976" spans="2:3">
      <c r="B976" s="17">
        <v>251300301</v>
      </c>
      <c r="C976" t="s">
        <v>4174</v>
      </c>
    </row>
    <row r="977" spans="2:3">
      <c r="B977" s="17">
        <v>251300302</v>
      </c>
      <c r="C977" t="s">
        <v>4175</v>
      </c>
    </row>
    <row r="978" spans="2:3">
      <c r="B978" s="17">
        <v>251300303</v>
      </c>
      <c r="C978" t="s">
        <v>4176</v>
      </c>
    </row>
    <row r="979" spans="2:3">
      <c r="B979" s="17">
        <v>251300401</v>
      </c>
      <c r="C979" t="s">
        <v>4178</v>
      </c>
    </row>
    <row r="980" spans="2:3">
      <c r="B980" s="17">
        <v>251300402</v>
      </c>
      <c r="C980" t="s">
        <v>4179</v>
      </c>
    </row>
    <row r="981" spans="2:3">
      <c r="B981" s="17">
        <v>251300403</v>
      </c>
      <c r="C981" t="s">
        <v>4180</v>
      </c>
    </row>
    <row r="982" spans="2:3">
      <c r="B982" s="17">
        <v>251300501</v>
      </c>
      <c r="C982" t="s">
        <v>4182</v>
      </c>
    </row>
    <row r="983" spans="2:3">
      <c r="B983" s="17">
        <v>251300502</v>
      </c>
      <c r="C983" t="s">
        <v>4183</v>
      </c>
    </row>
    <row r="984" spans="2:3">
      <c r="B984" s="17">
        <v>251300503</v>
      </c>
      <c r="C984" t="s">
        <v>4184</v>
      </c>
    </row>
    <row r="985" spans="2:3">
      <c r="B985" s="17">
        <v>251300601</v>
      </c>
      <c r="C985" t="s">
        <v>4186</v>
      </c>
    </row>
    <row r="986" spans="2:3">
      <c r="B986" s="17">
        <v>251300602</v>
      </c>
      <c r="C986" t="s">
        <v>4187</v>
      </c>
    </row>
    <row r="987" spans="2:3">
      <c r="B987" s="17">
        <v>251300603</v>
      </c>
      <c r="C987" t="s">
        <v>4188</v>
      </c>
    </row>
    <row r="988" spans="2:3">
      <c r="B988" s="17">
        <v>251300701</v>
      </c>
      <c r="C988" t="s">
        <v>4190</v>
      </c>
    </row>
    <row r="989" spans="2:3">
      <c r="B989" s="17">
        <v>251300702</v>
      </c>
      <c r="C989" t="s">
        <v>4191</v>
      </c>
    </row>
    <row r="990" spans="2:3">
      <c r="B990" s="17">
        <v>251300703</v>
      </c>
      <c r="C990" t="s">
        <v>4192</v>
      </c>
    </row>
    <row r="991" spans="2:3">
      <c r="B991" s="17">
        <v>251300801</v>
      </c>
      <c r="C991" t="s">
        <v>4194</v>
      </c>
    </row>
    <row r="992" spans="2:3">
      <c r="B992" s="17">
        <v>251300802</v>
      </c>
      <c r="C992" t="s">
        <v>4195</v>
      </c>
    </row>
    <row r="993" spans="2:3">
      <c r="B993" s="17">
        <v>251300803</v>
      </c>
      <c r="C993" t="s">
        <v>4196</v>
      </c>
    </row>
    <row r="994" spans="2:3">
      <c r="B994" s="17">
        <v>251300901</v>
      </c>
      <c r="C994" t="s">
        <v>4198</v>
      </c>
    </row>
    <row r="995" spans="2:3">
      <c r="B995" s="17">
        <v>251300902</v>
      </c>
      <c r="C995" t="s">
        <v>4199</v>
      </c>
    </row>
    <row r="996" spans="2:3">
      <c r="B996" s="17">
        <v>251300903</v>
      </c>
      <c r="C996" t="s">
        <v>4201</v>
      </c>
    </row>
    <row r="997" spans="2:3">
      <c r="B997" s="17">
        <v>251301001</v>
      </c>
      <c r="C997" t="s">
        <v>4203</v>
      </c>
    </row>
    <row r="998" spans="2:3">
      <c r="B998" s="17">
        <v>251301002</v>
      </c>
      <c r="C998" t="s">
        <v>4204</v>
      </c>
    </row>
    <row r="999" spans="2:3">
      <c r="B999" s="17">
        <v>251301101</v>
      </c>
      <c r="C999" t="s">
        <v>4206</v>
      </c>
    </row>
    <row r="1000" spans="2:3">
      <c r="B1000" s="17">
        <v>251301102</v>
      </c>
      <c r="C1000" t="s">
        <v>4207</v>
      </c>
    </row>
    <row r="1001" spans="2:3">
      <c r="B1001" s="17">
        <v>251301201</v>
      </c>
      <c r="C1001" t="s">
        <v>4209</v>
      </c>
    </row>
    <row r="1002" spans="2:3">
      <c r="B1002" s="17">
        <v>251301202</v>
      </c>
      <c r="C1002" t="s">
        <v>4210</v>
      </c>
    </row>
    <row r="1003" spans="2:3">
      <c r="B1003" s="17">
        <v>251301203</v>
      </c>
      <c r="C1003" t="s">
        <v>4211</v>
      </c>
    </row>
    <row r="1004" spans="2:3">
      <c r="B1004" s="17">
        <v>251301204</v>
      </c>
      <c r="C1004" t="s">
        <v>937</v>
      </c>
    </row>
    <row r="1005" spans="2:3">
      <c r="B1005" s="17">
        <v>251301205</v>
      </c>
      <c r="C1005" t="s">
        <v>938</v>
      </c>
    </row>
    <row r="1006" spans="2:3">
      <c r="B1006" s="17">
        <v>251301206</v>
      </c>
      <c r="C1006" t="s">
        <v>939</v>
      </c>
    </row>
    <row r="1007" spans="2:3">
      <c r="B1007" s="17">
        <v>251301301</v>
      </c>
      <c r="C1007" t="s">
        <v>4213</v>
      </c>
    </row>
    <row r="1008" spans="2:3">
      <c r="B1008" s="17">
        <v>251301302</v>
      </c>
      <c r="C1008" t="s">
        <v>4214</v>
      </c>
    </row>
    <row r="1009" spans="2:3">
      <c r="B1009" s="17">
        <v>251301303</v>
      </c>
      <c r="C1009" t="s">
        <v>4215</v>
      </c>
    </row>
    <row r="1010" spans="2:3">
      <c r="B1010" s="17">
        <v>251301401</v>
      </c>
      <c r="C1010" t="s">
        <v>940</v>
      </c>
    </row>
    <row r="1011" spans="2:3">
      <c r="B1011" s="17">
        <v>251301402</v>
      </c>
      <c r="C1011" t="s">
        <v>941</v>
      </c>
    </row>
    <row r="1012" spans="2:3">
      <c r="B1012" s="17">
        <v>251301403</v>
      </c>
      <c r="C1012" t="s">
        <v>942</v>
      </c>
    </row>
    <row r="1013" spans="2:3">
      <c r="B1013" s="17">
        <v>251301501</v>
      </c>
      <c r="C1013" t="s">
        <v>943</v>
      </c>
    </row>
    <row r="1014" spans="2:3">
      <c r="B1014" s="17">
        <v>251301502</v>
      </c>
      <c r="C1014" t="s">
        <v>944</v>
      </c>
    </row>
    <row r="1015" spans="2:3">
      <c r="B1015" s="17">
        <v>251301503</v>
      </c>
      <c r="C1015" t="s">
        <v>945</v>
      </c>
    </row>
    <row r="1016" spans="2:3">
      <c r="B1016" s="17">
        <v>251400101</v>
      </c>
      <c r="C1016" t="s">
        <v>4218</v>
      </c>
    </row>
    <row r="1017" spans="2:3">
      <c r="B1017" s="17">
        <v>251400102</v>
      </c>
      <c r="C1017" t="s">
        <v>4219</v>
      </c>
    </row>
    <row r="1018" spans="2:3">
      <c r="B1018" s="17">
        <v>251400103</v>
      </c>
      <c r="C1018" t="s">
        <v>4220</v>
      </c>
    </row>
    <row r="1019" spans="2:3">
      <c r="B1019" s="17">
        <v>251400201</v>
      </c>
      <c r="C1019" t="s">
        <v>4222</v>
      </c>
    </row>
    <row r="1020" spans="2:3">
      <c r="B1020" s="17">
        <v>251400202</v>
      </c>
      <c r="C1020" t="s">
        <v>4223</v>
      </c>
    </row>
    <row r="1021" spans="2:3">
      <c r="B1021" s="17">
        <v>251400203</v>
      </c>
      <c r="C1021" t="s">
        <v>4224</v>
      </c>
    </row>
    <row r="1022" spans="2:3">
      <c r="B1022" s="17">
        <v>251410101</v>
      </c>
      <c r="C1022" t="s">
        <v>946</v>
      </c>
    </row>
    <row r="1023" spans="2:3">
      <c r="B1023" s="17">
        <v>251410102</v>
      </c>
      <c r="C1023" t="s">
        <v>947</v>
      </c>
    </row>
    <row r="1024" spans="2:3">
      <c r="B1024" s="17">
        <v>251410103</v>
      </c>
      <c r="C1024" t="s">
        <v>948</v>
      </c>
    </row>
    <row r="1025" spans="2:3">
      <c r="B1025" s="17">
        <v>251410201</v>
      </c>
      <c r="C1025" t="s">
        <v>949</v>
      </c>
    </row>
    <row r="1026" spans="2:3">
      <c r="B1026" s="17">
        <v>251410202</v>
      </c>
      <c r="C1026" t="s">
        <v>950</v>
      </c>
    </row>
    <row r="1027" spans="2:3">
      <c r="B1027" s="17">
        <v>251410203</v>
      </c>
      <c r="C1027" t="s">
        <v>951</v>
      </c>
    </row>
    <row r="1028" spans="2:3">
      <c r="B1028" s="17">
        <v>251420101</v>
      </c>
      <c r="C1028" t="s">
        <v>952</v>
      </c>
    </row>
    <row r="1029" spans="2:3">
      <c r="B1029" s="17">
        <v>251420102</v>
      </c>
      <c r="C1029" t="s">
        <v>953</v>
      </c>
    </row>
    <row r="1030" spans="2:3">
      <c r="B1030" s="17">
        <v>251420103</v>
      </c>
      <c r="C1030" t="s">
        <v>954</v>
      </c>
    </row>
    <row r="1031" spans="2:3">
      <c r="B1031" s="17">
        <v>251420201</v>
      </c>
      <c r="C1031" t="s">
        <v>955</v>
      </c>
    </row>
    <row r="1032" spans="2:3">
      <c r="B1032" s="17">
        <v>251420202</v>
      </c>
      <c r="C1032" t="s">
        <v>956</v>
      </c>
    </row>
    <row r="1033" spans="2:3">
      <c r="B1033" s="17">
        <v>251420203</v>
      </c>
      <c r="C1033" t="s">
        <v>957</v>
      </c>
    </row>
    <row r="1034" spans="2:3">
      <c r="B1034" s="17">
        <v>251500101</v>
      </c>
      <c r="C1034" t="s">
        <v>4226</v>
      </c>
    </row>
    <row r="1035" spans="2:3">
      <c r="B1035" s="17">
        <v>251500102</v>
      </c>
      <c r="C1035" t="s">
        <v>4227</v>
      </c>
    </row>
    <row r="1036" spans="2:3">
      <c r="B1036" s="17">
        <v>251500103</v>
      </c>
      <c r="C1036" t="s">
        <v>4228</v>
      </c>
    </row>
    <row r="1037" spans="2:3">
      <c r="B1037" s="17">
        <v>251600101</v>
      </c>
      <c r="C1037" t="s">
        <v>4231</v>
      </c>
    </row>
    <row r="1038" spans="2:3">
      <c r="B1038" s="17">
        <v>251600102</v>
      </c>
      <c r="C1038" t="s">
        <v>4233</v>
      </c>
    </row>
    <row r="1039" spans="2:3">
      <c r="B1039" s="17">
        <v>251600103</v>
      </c>
      <c r="C1039" t="s">
        <v>4234</v>
      </c>
    </row>
    <row r="1040" spans="2:3">
      <c r="B1040" s="17">
        <v>251600201</v>
      </c>
      <c r="C1040" t="s">
        <v>4236</v>
      </c>
    </row>
    <row r="1041" spans="2:3">
      <c r="B1041" s="17">
        <v>251600202</v>
      </c>
      <c r="C1041" t="s">
        <v>4237</v>
      </c>
    </row>
    <row r="1042" spans="2:3">
      <c r="B1042" s="17">
        <v>251600203</v>
      </c>
      <c r="C1042" t="s">
        <v>4238</v>
      </c>
    </row>
    <row r="1043" spans="2:3">
      <c r="B1043" s="17">
        <v>251600301</v>
      </c>
      <c r="C1043" t="s">
        <v>4240</v>
      </c>
    </row>
    <row r="1044" spans="2:3">
      <c r="B1044" s="17">
        <v>251600302</v>
      </c>
      <c r="C1044" t="s">
        <v>4241</v>
      </c>
    </row>
    <row r="1045" spans="2:3">
      <c r="B1045" s="17">
        <v>251600303</v>
      </c>
      <c r="C1045" t="s">
        <v>4242</v>
      </c>
    </row>
    <row r="1046" spans="2:3">
      <c r="B1046" s="17">
        <v>251600401</v>
      </c>
      <c r="C1046" t="s">
        <v>4244</v>
      </c>
    </row>
    <row r="1047" spans="2:3">
      <c r="B1047" s="17">
        <v>251600402</v>
      </c>
      <c r="C1047" t="s">
        <v>4245</v>
      </c>
    </row>
    <row r="1048" spans="2:3">
      <c r="B1048" s="17">
        <v>251600403</v>
      </c>
      <c r="C1048" t="s">
        <v>4246</v>
      </c>
    </row>
    <row r="1049" spans="2:3">
      <c r="B1049" s="17">
        <v>251600501</v>
      </c>
      <c r="C1049" t="s">
        <v>958</v>
      </c>
    </row>
    <row r="1050" spans="2:3">
      <c r="B1050" s="17">
        <v>251600502</v>
      </c>
      <c r="C1050" t="s">
        <v>4250</v>
      </c>
    </row>
    <row r="1051" spans="2:3">
      <c r="B1051" s="17">
        <v>251600503</v>
      </c>
      <c r="C1051" t="s">
        <v>4251</v>
      </c>
    </row>
    <row r="1052" spans="2:3">
      <c r="B1052" s="17">
        <v>251600601</v>
      </c>
      <c r="C1052" t="s">
        <v>959</v>
      </c>
    </row>
    <row r="1053" spans="2:3">
      <c r="B1053" s="17">
        <v>251600602</v>
      </c>
      <c r="C1053" t="s">
        <v>960</v>
      </c>
    </row>
    <row r="1054" spans="2:3">
      <c r="B1054" s="17">
        <v>251600603</v>
      </c>
      <c r="C1054" t="s">
        <v>961</v>
      </c>
    </row>
    <row r="1055" spans="2:3">
      <c r="B1055" s="17">
        <v>251600701</v>
      </c>
      <c r="C1055" t="s">
        <v>962</v>
      </c>
    </row>
    <row r="1056" spans="2:3">
      <c r="B1056" s="17">
        <v>251600702</v>
      </c>
      <c r="C1056" t="s">
        <v>963</v>
      </c>
    </row>
    <row r="1057" spans="2:3">
      <c r="B1057" s="17">
        <v>251600703</v>
      </c>
      <c r="C1057" t="s">
        <v>964</v>
      </c>
    </row>
    <row r="1058" spans="2:3">
      <c r="B1058" s="17">
        <v>251600801</v>
      </c>
      <c r="C1058" t="s">
        <v>4259</v>
      </c>
    </row>
    <row r="1059" spans="2:3">
      <c r="B1059" s="17">
        <v>251600802</v>
      </c>
      <c r="C1059" t="s">
        <v>4260</v>
      </c>
    </row>
    <row r="1060" spans="2:3">
      <c r="B1060" s="17">
        <v>251600803</v>
      </c>
      <c r="C1060" t="s">
        <v>4261</v>
      </c>
    </row>
    <row r="1061" spans="2:3">
      <c r="B1061" s="17">
        <v>251610101</v>
      </c>
      <c r="C1061" t="s">
        <v>965</v>
      </c>
    </row>
    <row r="1062" spans="2:3">
      <c r="B1062" s="17">
        <v>251610102</v>
      </c>
      <c r="C1062" t="s">
        <v>966</v>
      </c>
    </row>
    <row r="1063" spans="2:3">
      <c r="B1063" s="17">
        <v>251610103</v>
      </c>
      <c r="C1063" t="s">
        <v>967</v>
      </c>
    </row>
    <row r="1064" spans="2:3">
      <c r="B1064" s="17">
        <v>251610201</v>
      </c>
      <c r="C1064" t="s">
        <v>968</v>
      </c>
    </row>
    <row r="1065" spans="2:3">
      <c r="B1065" s="17">
        <v>251610202</v>
      </c>
      <c r="C1065" t="s">
        <v>969</v>
      </c>
    </row>
    <row r="1066" spans="2:3">
      <c r="B1066" s="17">
        <v>251610203</v>
      </c>
      <c r="C1066" t="s">
        <v>970</v>
      </c>
    </row>
    <row r="1067" spans="2:3">
      <c r="B1067" s="17">
        <v>251620101</v>
      </c>
      <c r="C1067" t="s">
        <v>971</v>
      </c>
    </row>
    <row r="1068" spans="2:3">
      <c r="B1068" s="17">
        <v>251620102</v>
      </c>
      <c r="C1068" t="s">
        <v>972</v>
      </c>
    </row>
    <row r="1069" spans="2:3">
      <c r="B1069" s="17">
        <v>251620103</v>
      </c>
      <c r="C1069" t="s">
        <v>973</v>
      </c>
    </row>
    <row r="1070" spans="2:3">
      <c r="B1070" s="17">
        <v>251620201</v>
      </c>
      <c r="C1070" t="s">
        <v>974</v>
      </c>
    </row>
    <row r="1071" spans="2:3">
      <c r="B1071" s="17">
        <v>251620202</v>
      </c>
      <c r="C1071" t="s">
        <v>975</v>
      </c>
    </row>
    <row r="1072" spans="2:3">
      <c r="B1072" s="17">
        <v>251620203</v>
      </c>
      <c r="C1072" t="s">
        <v>976</v>
      </c>
    </row>
    <row r="1073" spans="2:3">
      <c r="B1073" s="17">
        <v>251630101</v>
      </c>
      <c r="C1073" t="s">
        <v>977</v>
      </c>
    </row>
    <row r="1074" spans="2:3">
      <c r="B1074" s="17">
        <v>251630102</v>
      </c>
      <c r="C1074" t="s">
        <v>978</v>
      </c>
    </row>
    <row r="1075" spans="2:3">
      <c r="B1075" s="17">
        <v>251630103</v>
      </c>
      <c r="C1075" t="s">
        <v>979</v>
      </c>
    </row>
    <row r="1076" spans="2:3">
      <c r="B1076" s="17">
        <v>251630201</v>
      </c>
      <c r="C1076" t="s">
        <v>980</v>
      </c>
    </row>
    <row r="1077" spans="2:3">
      <c r="B1077" s="17">
        <v>251630202</v>
      </c>
      <c r="C1077" t="s">
        <v>981</v>
      </c>
    </row>
    <row r="1078" spans="2:3">
      <c r="B1078" s="17">
        <v>251630203</v>
      </c>
      <c r="C1078" t="s">
        <v>982</v>
      </c>
    </row>
    <row r="1079" spans="2:3">
      <c r="B1079" s="17">
        <v>251640101</v>
      </c>
      <c r="C1079" t="s">
        <v>983</v>
      </c>
    </row>
    <row r="1080" spans="2:3">
      <c r="B1080" s="17">
        <v>251640102</v>
      </c>
      <c r="C1080" t="s">
        <v>984</v>
      </c>
    </row>
    <row r="1081" spans="2:3">
      <c r="B1081" s="17">
        <v>251640103</v>
      </c>
      <c r="C1081" t="s">
        <v>985</v>
      </c>
    </row>
    <row r="1082" spans="2:3">
      <c r="B1082" s="17">
        <v>251650101</v>
      </c>
      <c r="C1082" t="s">
        <v>986</v>
      </c>
    </row>
    <row r="1083" spans="2:3">
      <c r="B1083" s="17">
        <v>251650102</v>
      </c>
      <c r="C1083" t="s">
        <v>987</v>
      </c>
    </row>
    <row r="1084" spans="2:3">
      <c r="B1084" s="17">
        <v>251650103</v>
      </c>
      <c r="C1084" t="s">
        <v>988</v>
      </c>
    </row>
    <row r="1085" spans="2:3">
      <c r="B1085" s="17">
        <v>251650201</v>
      </c>
      <c r="C1085" t="s">
        <v>989</v>
      </c>
    </row>
    <row r="1086" spans="2:3">
      <c r="B1086" s="17">
        <v>251650202</v>
      </c>
      <c r="C1086" t="s">
        <v>990</v>
      </c>
    </row>
    <row r="1087" spans="2:3">
      <c r="B1087" s="17">
        <v>251650203</v>
      </c>
      <c r="C1087" t="s">
        <v>991</v>
      </c>
    </row>
    <row r="1088" spans="2:3">
      <c r="B1088" s="17">
        <v>252100101</v>
      </c>
      <c r="C1088" t="s">
        <v>4266</v>
      </c>
    </row>
    <row r="1089" spans="2:3">
      <c r="B1089" s="17">
        <v>252100102</v>
      </c>
      <c r="C1089" t="s">
        <v>4267</v>
      </c>
    </row>
    <row r="1090" spans="2:3">
      <c r="B1090" s="17">
        <v>252100103</v>
      </c>
      <c r="C1090" t="s">
        <v>4268</v>
      </c>
    </row>
    <row r="1091" spans="2:3">
      <c r="B1091" s="17">
        <v>252100201</v>
      </c>
      <c r="C1091" t="s">
        <v>4270</v>
      </c>
    </row>
    <row r="1092" spans="2:3">
      <c r="B1092" s="17">
        <v>252100202</v>
      </c>
      <c r="C1092" t="s">
        <v>4271</v>
      </c>
    </row>
    <row r="1093" spans="2:3">
      <c r="B1093" s="17">
        <v>252100203</v>
      </c>
      <c r="C1093" t="s">
        <v>4272</v>
      </c>
    </row>
    <row r="1094" spans="2:3">
      <c r="B1094" s="17">
        <v>252100301</v>
      </c>
      <c r="C1094" t="s">
        <v>4274</v>
      </c>
    </row>
    <row r="1095" spans="2:3">
      <c r="B1095" s="17">
        <v>252100302</v>
      </c>
      <c r="C1095" t="s">
        <v>4275</v>
      </c>
    </row>
    <row r="1096" spans="2:3">
      <c r="B1096" s="17">
        <v>252100303</v>
      </c>
      <c r="C1096" t="s">
        <v>4276</v>
      </c>
    </row>
    <row r="1097" spans="2:3">
      <c r="B1097" s="17">
        <v>252100401</v>
      </c>
      <c r="C1097" t="s">
        <v>4278</v>
      </c>
    </row>
    <row r="1098" spans="2:3">
      <c r="B1098" s="17">
        <v>252100402</v>
      </c>
      <c r="C1098" t="s">
        <v>4279</v>
      </c>
    </row>
    <row r="1099" spans="2:3">
      <c r="B1099" s="17">
        <v>252100403</v>
      </c>
      <c r="C1099" t="s">
        <v>4280</v>
      </c>
    </row>
    <row r="1100" spans="2:3">
      <c r="B1100" s="17">
        <v>252100501</v>
      </c>
      <c r="C1100" t="s">
        <v>4282</v>
      </c>
    </row>
    <row r="1101" spans="2:3">
      <c r="B1101" s="17">
        <v>252100502</v>
      </c>
      <c r="C1101" t="s">
        <v>4283</v>
      </c>
    </row>
    <row r="1102" spans="2:3">
      <c r="B1102" s="17">
        <v>252100503</v>
      </c>
      <c r="C1102" t="s">
        <v>4284</v>
      </c>
    </row>
    <row r="1103" spans="2:3">
      <c r="B1103" s="17">
        <v>252100601</v>
      </c>
      <c r="C1103" t="s">
        <v>4286</v>
      </c>
    </row>
    <row r="1104" spans="2:3">
      <c r="B1104" s="17">
        <v>252100602</v>
      </c>
      <c r="C1104" t="s">
        <v>4287</v>
      </c>
    </row>
    <row r="1105" spans="2:3">
      <c r="B1105" s="17">
        <v>252100603</v>
      </c>
      <c r="C1105" t="s">
        <v>4288</v>
      </c>
    </row>
    <row r="1106" spans="2:3">
      <c r="B1106" s="17">
        <v>252100701</v>
      </c>
      <c r="C1106" t="s">
        <v>992</v>
      </c>
    </row>
    <row r="1107" spans="2:3">
      <c r="B1107" s="17">
        <v>252100702</v>
      </c>
      <c r="C1107" t="s">
        <v>993</v>
      </c>
    </row>
    <row r="1108" spans="2:3">
      <c r="B1108" s="17">
        <v>252100703</v>
      </c>
      <c r="C1108" t="s">
        <v>994</v>
      </c>
    </row>
    <row r="1109" spans="2:3">
      <c r="B1109" s="17">
        <v>252200101</v>
      </c>
      <c r="C1109" t="s">
        <v>4291</v>
      </c>
    </row>
    <row r="1110" spans="2:3">
      <c r="B1110" s="17">
        <v>252200102</v>
      </c>
      <c r="C1110" t="s">
        <v>4292</v>
      </c>
    </row>
    <row r="1111" spans="2:3">
      <c r="B1111" s="17">
        <v>252200103</v>
      </c>
      <c r="C1111" t="s">
        <v>4293</v>
      </c>
    </row>
    <row r="1112" spans="2:3">
      <c r="B1112" s="17">
        <v>252200201</v>
      </c>
      <c r="C1112" t="s">
        <v>4296</v>
      </c>
    </row>
    <row r="1113" spans="2:3">
      <c r="B1113" s="17">
        <v>252200202</v>
      </c>
      <c r="C1113" t="s">
        <v>4297</v>
      </c>
    </row>
    <row r="1114" spans="2:3">
      <c r="B1114" s="17">
        <v>252200203</v>
      </c>
      <c r="C1114" t="s">
        <v>4298</v>
      </c>
    </row>
    <row r="1115" spans="2:3">
      <c r="B1115" s="17">
        <v>252200301</v>
      </c>
      <c r="C1115" t="s">
        <v>4300</v>
      </c>
    </row>
    <row r="1116" spans="2:3">
      <c r="B1116" s="17">
        <v>252200302</v>
      </c>
      <c r="C1116" t="s">
        <v>4301</v>
      </c>
    </row>
    <row r="1117" spans="2:3">
      <c r="B1117" s="17">
        <v>252200303</v>
      </c>
      <c r="C1117" t="s">
        <v>4302</v>
      </c>
    </row>
    <row r="1118" spans="2:3">
      <c r="B1118" s="17">
        <v>252200401</v>
      </c>
      <c r="C1118" t="s">
        <v>995</v>
      </c>
    </row>
    <row r="1119" spans="2:3">
      <c r="B1119" s="17">
        <v>252200402</v>
      </c>
      <c r="C1119" t="s">
        <v>996</v>
      </c>
    </row>
    <row r="1120" spans="2:3">
      <c r="B1120" s="17">
        <v>252200403</v>
      </c>
      <c r="C1120" t="s">
        <v>997</v>
      </c>
    </row>
    <row r="1121" spans="2:3">
      <c r="B1121" s="17">
        <v>252200501</v>
      </c>
      <c r="C1121" t="s">
        <v>4308</v>
      </c>
    </row>
    <row r="1122" spans="2:3">
      <c r="B1122" s="17">
        <v>252200502</v>
      </c>
      <c r="C1122" t="s">
        <v>4309</v>
      </c>
    </row>
    <row r="1123" spans="2:3">
      <c r="B1123" s="17">
        <v>252200503</v>
      </c>
      <c r="C1123" t="s">
        <v>4310</v>
      </c>
    </row>
    <row r="1124" spans="2:3">
      <c r="B1124" s="17">
        <v>252200601</v>
      </c>
      <c r="C1124" t="s">
        <v>4312</v>
      </c>
    </row>
    <row r="1125" spans="2:3">
      <c r="B1125" s="17">
        <v>252200602</v>
      </c>
      <c r="C1125" t="s">
        <v>4313</v>
      </c>
    </row>
    <row r="1126" spans="2:3">
      <c r="B1126" s="17">
        <v>252200603</v>
      </c>
      <c r="C1126" t="s">
        <v>4314</v>
      </c>
    </row>
    <row r="1127" spans="2:3">
      <c r="B1127" s="17">
        <v>252200701</v>
      </c>
      <c r="C1127" t="s">
        <v>4316</v>
      </c>
    </row>
    <row r="1128" spans="2:3">
      <c r="B1128" s="17">
        <v>252200702</v>
      </c>
      <c r="C1128" t="s">
        <v>4317</v>
      </c>
    </row>
    <row r="1129" spans="2:3">
      <c r="B1129" s="17">
        <v>252200703</v>
      </c>
      <c r="C1129" t="s">
        <v>4318</v>
      </c>
    </row>
    <row r="1130" spans="2:3">
      <c r="B1130" s="17">
        <v>252200801</v>
      </c>
      <c r="C1130" t="s">
        <v>4320</v>
      </c>
    </row>
    <row r="1131" spans="2:3">
      <c r="B1131" s="17">
        <v>252200802</v>
      </c>
      <c r="C1131" t="s">
        <v>4321</v>
      </c>
    </row>
    <row r="1132" spans="2:3">
      <c r="B1132" s="17">
        <v>252200803</v>
      </c>
      <c r="C1132" t="s">
        <v>4322</v>
      </c>
    </row>
    <row r="1133" spans="2:3">
      <c r="B1133" s="17">
        <v>252200901</v>
      </c>
      <c r="C1133" t="s">
        <v>4324</v>
      </c>
    </row>
    <row r="1134" spans="2:3">
      <c r="B1134" s="17">
        <v>252200902</v>
      </c>
      <c r="C1134" t="s">
        <v>4325</v>
      </c>
    </row>
    <row r="1135" spans="2:3">
      <c r="B1135" s="17">
        <v>252200903</v>
      </c>
      <c r="C1135" t="s">
        <v>4326</v>
      </c>
    </row>
    <row r="1136" spans="2:3">
      <c r="B1136" s="17">
        <v>252201001</v>
      </c>
      <c r="C1136" t="s">
        <v>4329</v>
      </c>
    </row>
    <row r="1137" spans="2:3">
      <c r="B1137" s="17">
        <v>252201002</v>
      </c>
      <c r="C1137" t="s">
        <v>4330</v>
      </c>
    </row>
    <row r="1138" spans="2:3">
      <c r="B1138" s="17">
        <v>252201003</v>
      </c>
      <c r="C1138" t="s">
        <v>4331</v>
      </c>
    </row>
    <row r="1139" spans="2:3">
      <c r="B1139" s="17">
        <v>252201101</v>
      </c>
      <c r="C1139" t="s">
        <v>4333</v>
      </c>
    </row>
    <row r="1140" spans="2:3">
      <c r="B1140" s="17">
        <v>252201102</v>
      </c>
      <c r="C1140" t="s">
        <v>4334</v>
      </c>
    </row>
    <row r="1141" spans="2:3">
      <c r="B1141" s="17">
        <v>252201103</v>
      </c>
      <c r="C1141" t="s">
        <v>4335</v>
      </c>
    </row>
    <row r="1142" spans="2:3">
      <c r="B1142" s="17">
        <v>252201201</v>
      </c>
      <c r="C1142" t="s">
        <v>4337</v>
      </c>
    </row>
    <row r="1143" spans="2:3">
      <c r="B1143" s="17">
        <v>252201202</v>
      </c>
      <c r="C1143" t="s">
        <v>4338</v>
      </c>
    </row>
    <row r="1144" spans="2:3">
      <c r="B1144" s="17">
        <v>252201203</v>
      </c>
      <c r="C1144" t="s">
        <v>4339</v>
      </c>
    </row>
    <row r="1145" spans="2:3">
      <c r="B1145" s="17">
        <v>252201301</v>
      </c>
      <c r="C1145" t="s">
        <v>998</v>
      </c>
    </row>
    <row r="1146" spans="2:3">
      <c r="B1146" s="17">
        <v>252201302</v>
      </c>
      <c r="C1146" t="s">
        <v>999</v>
      </c>
    </row>
    <row r="1147" spans="2:3">
      <c r="B1147" s="17">
        <v>252201303</v>
      </c>
      <c r="C1147" t="s">
        <v>1000</v>
      </c>
    </row>
    <row r="1148" spans="2:3">
      <c r="B1148" s="17">
        <v>252201401</v>
      </c>
      <c r="C1148" t="s">
        <v>1001</v>
      </c>
    </row>
    <row r="1149" spans="2:3">
      <c r="B1149" s="17">
        <v>252201402</v>
      </c>
      <c r="C1149" t="s">
        <v>1002</v>
      </c>
    </row>
    <row r="1150" spans="2:3">
      <c r="B1150" s="17">
        <v>252201403</v>
      </c>
      <c r="C1150" t="s">
        <v>1003</v>
      </c>
    </row>
    <row r="1151" spans="2:3">
      <c r="B1151" s="17">
        <v>252201501</v>
      </c>
      <c r="C1151" t="s">
        <v>1004</v>
      </c>
    </row>
    <row r="1152" spans="2:3">
      <c r="B1152" s="17">
        <v>252201502</v>
      </c>
      <c r="C1152" t="s">
        <v>1005</v>
      </c>
    </row>
    <row r="1153" spans="2:3">
      <c r="B1153" s="17">
        <v>252201503</v>
      </c>
      <c r="C1153" t="s">
        <v>1006</v>
      </c>
    </row>
    <row r="1154" spans="2:3">
      <c r="B1154" s="17">
        <v>252201601</v>
      </c>
      <c r="C1154" t="s">
        <v>1007</v>
      </c>
    </row>
    <row r="1155" spans="2:3">
      <c r="B1155" s="17">
        <v>252201602</v>
      </c>
      <c r="C1155" t="s">
        <v>1008</v>
      </c>
    </row>
    <row r="1156" spans="2:3">
      <c r="B1156" s="17">
        <v>252201603</v>
      </c>
      <c r="C1156" t="s">
        <v>1009</v>
      </c>
    </row>
    <row r="1157" spans="2:3">
      <c r="B1157" s="17">
        <v>252300101</v>
      </c>
      <c r="C1157" t="s">
        <v>4341</v>
      </c>
    </row>
    <row r="1158" spans="2:3">
      <c r="B1158" s="17">
        <v>252300102</v>
      </c>
      <c r="C1158" t="s">
        <v>4342</v>
      </c>
    </row>
    <row r="1159" spans="2:3">
      <c r="B1159" s="17">
        <v>252300103</v>
      </c>
      <c r="C1159" t="s">
        <v>4343</v>
      </c>
    </row>
    <row r="1160" spans="2:3">
      <c r="B1160" s="17">
        <v>252300201</v>
      </c>
      <c r="C1160" t="s">
        <v>1010</v>
      </c>
    </row>
    <row r="1161" spans="2:3">
      <c r="B1161" s="17">
        <v>252300202</v>
      </c>
      <c r="C1161" t="s">
        <v>1011</v>
      </c>
    </row>
    <row r="1162" spans="2:3">
      <c r="B1162" s="17">
        <v>252300203</v>
      </c>
      <c r="C1162" t="s">
        <v>1012</v>
      </c>
    </row>
    <row r="1163" spans="2:3">
      <c r="B1163" s="17">
        <v>252310101</v>
      </c>
      <c r="C1163" t="s">
        <v>1013</v>
      </c>
    </row>
    <row r="1164" spans="2:3">
      <c r="B1164" s="17">
        <v>252310102</v>
      </c>
      <c r="C1164" t="s">
        <v>1014</v>
      </c>
    </row>
    <row r="1165" spans="2:3">
      <c r="B1165" s="17">
        <v>252310103</v>
      </c>
      <c r="C1165" t="s">
        <v>1015</v>
      </c>
    </row>
    <row r="1166" spans="2:3">
      <c r="B1166" s="17">
        <v>252310201</v>
      </c>
      <c r="C1166" t="s">
        <v>1016</v>
      </c>
    </row>
    <row r="1167" spans="2:3">
      <c r="B1167" s="17">
        <v>252310202</v>
      </c>
      <c r="C1167" t="s">
        <v>1017</v>
      </c>
    </row>
    <row r="1168" spans="2:3">
      <c r="B1168" s="17">
        <v>252310203</v>
      </c>
      <c r="C1168" t="s">
        <v>1018</v>
      </c>
    </row>
    <row r="1169" spans="2:3">
      <c r="B1169" s="17">
        <v>252310301</v>
      </c>
      <c r="C1169" t="s">
        <v>1019</v>
      </c>
    </row>
    <row r="1170" spans="2:3">
      <c r="B1170" s="17">
        <v>252310302</v>
      </c>
      <c r="C1170" t="s">
        <v>1020</v>
      </c>
    </row>
    <row r="1171" spans="2:3">
      <c r="B1171" s="17">
        <v>252310303</v>
      </c>
      <c r="C1171" t="s">
        <v>1021</v>
      </c>
    </row>
    <row r="1172" spans="2:3">
      <c r="B1172" s="17">
        <v>252310401</v>
      </c>
      <c r="C1172" t="s">
        <v>1022</v>
      </c>
    </row>
    <row r="1173" spans="2:3">
      <c r="B1173" s="17">
        <v>252310402</v>
      </c>
      <c r="C1173" t="s">
        <v>1023</v>
      </c>
    </row>
    <row r="1174" spans="2:3">
      <c r="B1174" s="17">
        <v>252310403</v>
      </c>
      <c r="C1174" t="s">
        <v>1024</v>
      </c>
    </row>
    <row r="1175" spans="2:3">
      <c r="B1175" s="17">
        <v>252320101</v>
      </c>
      <c r="C1175" t="s">
        <v>1025</v>
      </c>
    </row>
    <row r="1176" spans="2:3">
      <c r="B1176" s="17">
        <v>252320102</v>
      </c>
      <c r="C1176" t="s">
        <v>1026</v>
      </c>
    </row>
    <row r="1177" spans="2:3">
      <c r="B1177" s="17">
        <v>252320103</v>
      </c>
      <c r="C1177" t="s">
        <v>1027</v>
      </c>
    </row>
    <row r="1178" spans="2:3">
      <c r="B1178" s="17">
        <v>253100101</v>
      </c>
      <c r="C1178" t="s">
        <v>4347</v>
      </c>
    </row>
    <row r="1179" spans="2:3">
      <c r="B1179" s="17">
        <v>253100102</v>
      </c>
      <c r="C1179" t="s">
        <v>4348</v>
      </c>
    </row>
    <row r="1180" spans="2:3">
      <c r="B1180" s="17">
        <v>253100103</v>
      </c>
      <c r="C1180" t="s">
        <v>4349</v>
      </c>
    </row>
    <row r="1181" spans="2:3">
      <c r="B1181" s="17">
        <v>253100201</v>
      </c>
      <c r="C1181" t="s">
        <v>4351</v>
      </c>
    </row>
    <row r="1182" spans="2:3">
      <c r="B1182" s="17">
        <v>253100202</v>
      </c>
      <c r="C1182" t="s">
        <v>4352</v>
      </c>
    </row>
    <row r="1183" spans="2:3">
      <c r="B1183" s="17">
        <v>253100203</v>
      </c>
      <c r="C1183" t="s">
        <v>4353</v>
      </c>
    </row>
    <row r="1184" spans="2:3">
      <c r="B1184" s="17">
        <v>253100301</v>
      </c>
      <c r="C1184" t="s">
        <v>1028</v>
      </c>
    </row>
    <row r="1185" spans="2:3">
      <c r="B1185" s="17">
        <v>253100302</v>
      </c>
      <c r="C1185" t="s">
        <v>1029</v>
      </c>
    </row>
    <row r="1186" spans="2:3">
      <c r="B1186" s="17">
        <v>253100303</v>
      </c>
      <c r="C1186" t="s">
        <v>1030</v>
      </c>
    </row>
    <row r="1187" spans="2:3">
      <c r="B1187" s="17">
        <v>253100401</v>
      </c>
      <c r="C1187" t="s">
        <v>4359</v>
      </c>
    </row>
    <row r="1188" spans="2:3">
      <c r="B1188" s="17">
        <v>253100402</v>
      </c>
      <c r="C1188" t="s">
        <v>4361</v>
      </c>
    </row>
    <row r="1189" spans="2:3">
      <c r="B1189" s="17">
        <v>253100403</v>
      </c>
      <c r="C1189" t="s">
        <v>4362</v>
      </c>
    </row>
    <row r="1190" spans="2:3">
      <c r="B1190" s="17">
        <v>253100501</v>
      </c>
      <c r="C1190" t="s">
        <v>4364</v>
      </c>
    </row>
    <row r="1191" spans="2:3">
      <c r="B1191" s="17">
        <v>253100502</v>
      </c>
      <c r="C1191" t="s">
        <v>4365</v>
      </c>
    </row>
    <row r="1192" spans="2:3">
      <c r="B1192" s="17">
        <v>253100503</v>
      </c>
      <c r="C1192" t="s">
        <v>4366</v>
      </c>
    </row>
    <row r="1193" spans="2:3">
      <c r="B1193" s="17">
        <v>253100601</v>
      </c>
      <c r="C1193" t="s">
        <v>4368</v>
      </c>
    </row>
    <row r="1194" spans="2:3">
      <c r="B1194" s="17">
        <v>253100602</v>
      </c>
      <c r="C1194" t="s">
        <v>4369</v>
      </c>
    </row>
    <row r="1195" spans="2:3">
      <c r="B1195" s="17">
        <v>253100603</v>
      </c>
      <c r="C1195" t="s">
        <v>4370</v>
      </c>
    </row>
    <row r="1196" spans="2:3">
      <c r="B1196" s="17">
        <v>253100701</v>
      </c>
      <c r="C1196" t="s">
        <v>4372</v>
      </c>
    </row>
    <row r="1197" spans="2:3">
      <c r="B1197" s="17">
        <v>253100702</v>
      </c>
      <c r="C1197" t="s">
        <v>4373</v>
      </c>
    </row>
    <row r="1198" spans="2:3">
      <c r="B1198" s="17">
        <v>253100703</v>
      </c>
      <c r="C1198" t="s">
        <v>4374</v>
      </c>
    </row>
    <row r="1199" spans="2:3">
      <c r="B1199" s="17">
        <v>253100801</v>
      </c>
      <c r="C1199" t="s">
        <v>4376</v>
      </c>
    </row>
    <row r="1200" spans="2:3">
      <c r="B1200" s="17">
        <v>253100802</v>
      </c>
      <c r="C1200" t="s">
        <v>4377</v>
      </c>
    </row>
    <row r="1201" spans="2:3">
      <c r="B1201" s="17">
        <v>253100803</v>
      </c>
      <c r="C1201" t="s">
        <v>4378</v>
      </c>
    </row>
    <row r="1202" spans="2:3">
      <c r="B1202" s="17">
        <v>253100901</v>
      </c>
      <c r="C1202" t="s">
        <v>4380</v>
      </c>
    </row>
    <row r="1203" spans="2:3">
      <c r="B1203" s="17">
        <v>253100902</v>
      </c>
      <c r="C1203" t="s">
        <v>4381</v>
      </c>
    </row>
    <row r="1204" spans="2:3">
      <c r="B1204" s="17">
        <v>253100903</v>
      </c>
      <c r="C1204" t="s">
        <v>4382</v>
      </c>
    </row>
    <row r="1205" spans="2:3">
      <c r="B1205" s="17">
        <v>253101001</v>
      </c>
      <c r="C1205" t="s">
        <v>4384</v>
      </c>
    </row>
    <row r="1206" spans="2:3">
      <c r="B1206" s="17">
        <v>253101002</v>
      </c>
      <c r="C1206" t="s">
        <v>4385</v>
      </c>
    </row>
    <row r="1207" spans="2:3">
      <c r="B1207" s="17">
        <v>253101003</v>
      </c>
      <c r="C1207" t="s">
        <v>4386</v>
      </c>
    </row>
    <row r="1208" spans="2:3">
      <c r="B1208" s="17">
        <v>253101101</v>
      </c>
      <c r="C1208" t="s">
        <v>4388</v>
      </c>
    </row>
    <row r="1209" spans="2:3">
      <c r="B1209" s="17">
        <v>253101102</v>
      </c>
      <c r="C1209" t="s">
        <v>4389</v>
      </c>
    </row>
    <row r="1210" spans="2:3">
      <c r="B1210" s="17">
        <v>253101103</v>
      </c>
      <c r="C1210" t="s">
        <v>4390</v>
      </c>
    </row>
    <row r="1211" spans="2:3">
      <c r="B1211" s="17">
        <v>253101201</v>
      </c>
      <c r="C1211" t="s">
        <v>1031</v>
      </c>
    </row>
    <row r="1212" spans="2:3">
      <c r="B1212" s="17">
        <v>253101301</v>
      </c>
      <c r="C1212" t="s">
        <v>1032</v>
      </c>
    </row>
    <row r="1213" spans="2:3">
      <c r="B1213" s="17">
        <v>253101401</v>
      </c>
      <c r="C1213" t="s">
        <v>1033</v>
      </c>
    </row>
    <row r="1214" spans="2:3">
      <c r="B1214" s="17">
        <v>254100101</v>
      </c>
      <c r="C1214" t="s">
        <v>4397</v>
      </c>
    </row>
    <row r="1215" spans="2:3">
      <c r="B1215" s="17">
        <v>254100102</v>
      </c>
      <c r="C1215" t="s">
        <v>4398</v>
      </c>
    </row>
    <row r="1216" spans="2:3">
      <c r="B1216" s="17">
        <v>254100103</v>
      </c>
      <c r="C1216" t="s">
        <v>4399</v>
      </c>
    </row>
    <row r="1217" spans="2:3">
      <c r="B1217" s="17">
        <v>254100104</v>
      </c>
      <c r="C1217" t="s">
        <v>4400</v>
      </c>
    </row>
    <row r="1218" spans="2:3">
      <c r="B1218" s="17">
        <v>254100105</v>
      </c>
      <c r="C1218" t="s">
        <v>4401</v>
      </c>
    </row>
    <row r="1219" spans="2:3">
      <c r="B1219" s="17">
        <v>254100106</v>
      </c>
      <c r="C1219" t="s">
        <v>4402</v>
      </c>
    </row>
    <row r="1220" spans="2:3">
      <c r="B1220" s="17">
        <v>254100107</v>
      </c>
      <c r="C1220" t="s">
        <v>4403</v>
      </c>
    </row>
    <row r="1221" spans="2:3">
      <c r="B1221" s="17">
        <v>254100108</v>
      </c>
      <c r="C1221" t="s">
        <v>4404</v>
      </c>
    </row>
    <row r="1222" spans="2:3">
      <c r="B1222" s="17">
        <v>254100109</v>
      </c>
      <c r="C1222" t="s">
        <v>4405</v>
      </c>
    </row>
    <row r="1223" spans="2:3">
      <c r="B1223" s="17">
        <v>254100110</v>
      </c>
      <c r="C1223" t="s">
        <v>4406</v>
      </c>
    </row>
    <row r="1224" spans="2:3">
      <c r="B1224" s="17">
        <v>254100111</v>
      </c>
      <c r="C1224" t="s">
        <v>4407</v>
      </c>
    </row>
    <row r="1225" spans="2:3">
      <c r="B1225" s="17">
        <v>254100112</v>
      </c>
      <c r="C1225" t="s">
        <v>4408</v>
      </c>
    </row>
    <row r="1226" spans="2:3">
      <c r="B1226" s="17">
        <v>254100113</v>
      </c>
      <c r="C1226" t="s">
        <v>4409</v>
      </c>
    </row>
    <row r="1227" spans="2:3">
      <c r="B1227" s="17">
        <v>254100114</v>
      </c>
      <c r="C1227" t="s">
        <v>4410</v>
      </c>
    </row>
    <row r="1228" spans="2:3">
      <c r="B1228" s="17">
        <v>254100115</v>
      </c>
      <c r="C1228" t="s">
        <v>1034</v>
      </c>
    </row>
    <row r="1229" spans="2:3">
      <c r="B1229" s="17">
        <v>254100199</v>
      </c>
      <c r="C1229" t="s">
        <v>4412</v>
      </c>
    </row>
    <row r="1230" spans="2:3">
      <c r="B1230" s="17">
        <v>254200101</v>
      </c>
      <c r="C1230" t="s">
        <v>5297</v>
      </c>
    </row>
    <row r="1231" spans="2:3">
      <c r="B1231" s="17">
        <v>254200102</v>
      </c>
      <c r="C1231" t="s">
        <v>582</v>
      </c>
    </row>
    <row r="1232" spans="2:3">
      <c r="B1232" s="17">
        <v>254200103</v>
      </c>
      <c r="C1232" t="s">
        <v>5299</v>
      </c>
    </row>
    <row r="1233" spans="2:3">
      <c r="B1233" s="17">
        <v>254200104</v>
      </c>
      <c r="C1233" t="s">
        <v>1035</v>
      </c>
    </row>
    <row r="1234" spans="2:3">
      <c r="B1234" s="17">
        <v>254200105</v>
      </c>
      <c r="C1234" t="s">
        <v>5301</v>
      </c>
    </row>
    <row r="1235" spans="2:3">
      <c r="B1235" s="17">
        <v>254200106</v>
      </c>
      <c r="C1235" t="s">
        <v>584</v>
      </c>
    </row>
    <row r="1236" spans="2:3">
      <c r="B1236" s="17">
        <v>254200107</v>
      </c>
      <c r="C1236" t="s">
        <v>1036</v>
      </c>
    </row>
    <row r="1237" spans="2:3">
      <c r="B1237" s="17">
        <v>254200108</v>
      </c>
      <c r="C1237" t="s">
        <v>5303</v>
      </c>
    </row>
    <row r="1238" spans="2:3">
      <c r="B1238" s="17">
        <v>254200109</v>
      </c>
      <c r="C1238" t="s">
        <v>5304</v>
      </c>
    </row>
    <row r="1239" spans="2:3">
      <c r="B1239" s="17">
        <v>254200110</v>
      </c>
      <c r="C1239" t="s">
        <v>5305</v>
      </c>
    </row>
    <row r="1240" spans="2:3">
      <c r="B1240" s="17">
        <v>254200111</v>
      </c>
      <c r="C1240" t="s">
        <v>4417</v>
      </c>
    </row>
    <row r="1241" spans="2:3">
      <c r="B1241" s="17">
        <v>254200112</v>
      </c>
      <c r="C1241" t="s">
        <v>5307</v>
      </c>
    </row>
    <row r="1242" spans="2:3">
      <c r="B1242" s="17">
        <v>254200113</v>
      </c>
      <c r="C1242" t="s">
        <v>5308</v>
      </c>
    </row>
    <row r="1243" spans="2:3">
      <c r="B1243" s="17">
        <v>254200114</v>
      </c>
      <c r="C1243" t="s">
        <v>5309</v>
      </c>
    </row>
    <row r="1244" spans="2:3">
      <c r="B1244" s="17">
        <v>254200115</v>
      </c>
      <c r="C1244" t="s">
        <v>4418</v>
      </c>
    </row>
    <row r="1245" spans="2:3">
      <c r="B1245" s="17">
        <v>254200116</v>
      </c>
      <c r="C1245" t="s">
        <v>4419</v>
      </c>
    </row>
    <row r="1246" spans="2:3">
      <c r="B1246" s="17">
        <v>254200117</v>
      </c>
      <c r="C1246" t="s">
        <v>5313</v>
      </c>
    </row>
    <row r="1247" spans="2:3">
      <c r="B1247" s="17">
        <v>254200118</v>
      </c>
      <c r="C1247" t="s">
        <v>5314</v>
      </c>
    </row>
    <row r="1248" spans="2:3">
      <c r="B1248" s="17">
        <v>254200119</v>
      </c>
      <c r="C1248" t="s">
        <v>5315</v>
      </c>
    </row>
    <row r="1249" spans="2:3">
      <c r="B1249" s="17">
        <v>254200120</v>
      </c>
      <c r="C1249" t="s">
        <v>585</v>
      </c>
    </row>
    <row r="1250" spans="2:3">
      <c r="B1250" s="17">
        <v>254200121</v>
      </c>
      <c r="C1250" t="s">
        <v>586</v>
      </c>
    </row>
    <row r="1251" spans="2:3">
      <c r="B1251" s="17">
        <v>254200122</v>
      </c>
      <c r="C1251" t="s">
        <v>587</v>
      </c>
    </row>
    <row r="1252" spans="2:3">
      <c r="B1252" s="17">
        <v>254200123</v>
      </c>
      <c r="C1252" t="s">
        <v>588</v>
      </c>
    </row>
    <row r="1253" spans="2:3">
      <c r="B1253" s="17">
        <v>254200124</v>
      </c>
      <c r="C1253" t="s">
        <v>5322</v>
      </c>
    </row>
    <row r="1254" spans="2:3">
      <c r="B1254" s="17">
        <v>254200125</v>
      </c>
      <c r="C1254" t="s">
        <v>5323</v>
      </c>
    </row>
    <row r="1255" spans="2:3">
      <c r="B1255" s="17">
        <v>254200126</v>
      </c>
      <c r="C1255" t="s">
        <v>4420</v>
      </c>
    </row>
    <row r="1256" spans="2:3">
      <c r="B1256" s="17">
        <v>254200199</v>
      </c>
      <c r="C1256" t="s">
        <v>5325</v>
      </c>
    </row>
    <row r="1257" spans="2:3">
      <c r="B1257" s="17">
        <v>255100101</v>
      </c>
      <c r="C1257" t="s">
        <v>1037</v>
      </c>
    </row>
    <row r="1258" spans="2:3">
      <c r="B1258" s="17">
        <v>255100102</v>
      </c>
      <c r="C1258" t="s">
        <v>1038</v>
      </c>
    </row>
    <row r="1259" spans="2:3">
      <c r="B1259" s="17">
        <v>255100103</v>
      </c>
      <c r="C1259" t="s">
        <v>1039</v>
      </c>
    </row>
    <row r="1260" spans="2:3">
      <c r="B1260" s="17">
        <v>255100104</v>
      </c>
      <c r="C1260" t="s">
        <v>1040</v>
      </c>
    </row>
    <row r="1261" spans="2:3">
      <c r="B1261" s="17">
        <v>255100105</v>
      </c>
      <c r="C1261" t="s">
        <v>1041</v>
      </c>
    </row>
    <row r="1262" spans="2:3">
      <c r="B1262" s="17">
        <v>255200101</v>
      </c>
      <c r="C1262" t="s">
        <v>1042</v>
      </c>
    </row>
    <row r="1263" spans="2:3">
      <c r="B1263" s="17">
        <v>255200102</v>
      </c>
      <c r="C1263" t="s">
        <v>1043</v>
      </c>
    </row>
    <row r="1264" spans="2:3">
      <c r="B1264" s="17">
        <v>255200103</v>
      </c>
      <c r="C1264" t="s">
        <v>1044</v>
      </c>
    </row>
    <row r="1265" spans="2:3">
      <c r="B1265" s="17">
        <v>255200199</v>
      </c>
      <c r="C1265" t="s">
        <v>1045</v>
      </c>
    </row>
    <row r="1266" spans="2:3">
      <c r="B1266" s="17">
        <v>255200201</v>
      </c>
      <c r="C1266" s="18" t="s">
        <v>1046</v>
      </c>
    </row>
    <row r="1267" spans="2:3">
      <c r="B1267" s="17">
        <v>255200202</v>
      </c>
      <c r="C1267" t="s">
        <v>1047</v>
      </c>
    </row>
    <row r="1268" spans="2:3">
      <c r="B1268" s="17">
        <v>255200203</v>
      </c>
      <c r="C1268" t="s">
        <v>1048</v>
      </c>
    </row>
    <row r="1269" spans="2:3">
      <c r="B1269" s="17">
        <v>255200299</v>
      </c>
      <c r="C1269" t="s">
        <v>1049</v>
      </c>
    </row>
    <row r="1270" spans="2:3">
      <c r="B1270" s="17">
        <v>255200301</v>
      </c>
      <c r="C1270" t="s">
        <v>1050</v>
      </c>
    </row>
    <row r="1271" spans="2:3">
      <c r="B1271" s="17">
        <v>255200302</v>
      </c>
      <c r="C1271" t="s">
        <v>1051</v>
      </c>
    </row>
    <row r="1272" spans="2:3">
      <c r="B1272" s="17">
        <v>255200303</v>
      </c>
      <c r="C1272" t="s">
        <v>1052</v>
      </c>
    </row>
    <row r="1273" spans="2:3">
      <c r="B1273" s="17">
        <v>255200399</v>
      </c>
      <c r="C1273" t="s">
        <v>1053</v>
      </c>
    </row>
    <row r="1274" spans="2:3">
      <c r="B1274" s="17">
        <v>255200401</v>
      </c>
      <c r="C1274" t="s">
        <v>1054</v>
      </c>
    </row>
    <row r="1275" spans="2:3">
      <c r="B1275" s="17">
        <v>255200402</v>
      </c>
      <c r="C1275" t="s">
        <v>1055</v>
      </c>
    </row>
    <row r="1276" spans="2:3">
      <c r="B1276" s="17">
        <v>255200403</v>
      </c>
      <c r="C1276" t="s">
        <v>1056</v>
      </c>
    </row>
    <row r="1277" spans="2:3">
      <c r="B1277" s="17">
        <v>255200499</v>
      </c>
      <c r="C1277" t="s">
        <v>1109</v>
      </c>
    </row>
    <row r="1278" spans="2:3">
      <c r="B1278" s="17">
        <v>255200501</v>
      </c>
      <c r="C1278" t="s">
        <v>1110</v>
      </c>
    </row>
    <row r="1279" spans="2:3">
      <c r="B1279" s="17">
        <v>255200502</v>
      </c>
      <c r="C1279" t="s">
        <v>1111</v>
      </c>
    </row>
    <row r="1280" spans="2:3">
      <c r="B1280" s="17">
        <v>255200503</v>
      </c>
      <c r="C1280" t="s">
        <v>1112</v>
      </c>
    </row>
    <row r="1281" spans="2:3">
      <c r="B1281" s="17">
        <v>255200599</v>
      </c>
      <c r="C1281" t="s">
        <v>1113</v>
      </c>
    </row>
    <row r="1282" spans="2:3">
      <c r="B1282" s="17">
        <v>255200601</v>
      </c>
      <c r="C1282" t="s">
        <v>1114</v>
      </c>
    </row>
    <row r="1283" spans="2:3">
      <c r="B1283" s="17">
        <v>255200602</v>
      </c>
      <c r="C1283" t="s">
        <v>0</v>
      </c>
    </row>
    <row r="1284" spans="2:3">
      <c r="B1284" s="17">
        <v>255200603</v>
      </c>
      <c r="C1284" t="s">
        <v>1</v>
      </c>
    </row>
    <row r="1285" spans="2:3">
      <c r="B1285" s="17">
        <v>255200604</v>
      </c>
      <c r="C1285" t="s">
        <v>2</v>
      </c>
    </row>
    <row r="1286" spans="2:3">
      <c r="B1286" s="17">
        <v>255200605</v>
      </c>
      <c r="C1286" t="s">
        <v>3</v>
      </c>
    </row>
    <row r="1287" spans="2:3">
      <c r="B1287" s="17">
        <v>255200699</v>
      </c>
      <c r="C1287" t="s">
        <v>4</v>
      </c>
    </row>
    <row r="1288" spans="2:3">
      <c r="B1288" s="17">
        <v>255200701</v>
      </c>
      <c r="C1288" t="s">
        <v>5</v>
      </c>
    </row>
    <row r="1289" spans="2:3">
      <c r="B1289" s="17">
        <v>255200702</v>
      </c>
      <c r="C1289" t="s">
        <v>6</v>
      </c>
    </row>
    <row r="1290" spans="2:3">
      <c r="B1290" s="17">
        <v>255200703</v>
      </c>
      <c r="C1290" t="s">
        <v>7</v>
      </c>
    </row>
    <row r="1291" spans="2:3">
      <c r="B1291" s="17">
        <v>255200704</v>
      </c>
      <c r="C1291" t="s">
        <v>8</v>
      </c>
    </row>
    <row r="1292" spans="2:3">
      <c r="B1292" s="17">
        <v>255200705</v>
      </c>
      <c r="C1292" t="s">
        <v>9</v>
      </c>
    </row>
    <row r="1293" spans="2:3">
      <c r="B1293" s="17">
        <v>255200799</v>
      </c>
      <c r="C1293" t="s">
        <v>10</v>
      </c>
    </row>
    <row r="1294" spans="2:3">
      <c r="B1294" s="17">
        <v>255200801</v>
      </c>
      <c r="C1294" t="s">
        <v>11</v>
      </c>
    </row>
    <row r="1295" spans="2:3">
      <c r="B1295" s="17">
        <v>255200802</v>
      </c>
      <c r="C1295" t="s">
        <v>12</v>
      </c>
    </row>
    <row r="1296" spans="2:3">
      <c r="B1296" s="17">
        <v>255200803</v>
      </c>
      <c r="C1296" t="s">
        <v>13</v>
      </c>
    </row>
    <row r="1297" spans="2:3">
      <c r="B1297" s="17">
        <v>255200804</v>
      </c>
      <c r="C1297" t="s">
        <v>14</v>
      </c>
    </row>
    <row r="1298" spans="2:3">
      <c r="B1298" s="17">
        <v>255200805</v>
      </c>
      <c r="C1298" t="s">
        <v>15</v>
      </c>
    </row>
    <row r="1299" spans="2:3">
      <c r="B1299" s="17">
        <v>255200899</v>
      </c>
      <c r="C1299" t="s">
        <v>16</v>
      </c>
    </row>
    <row r="1300" spans="2:3">
      <c r="B1300" s="17">
        <v>255200901</v>
      </c>
      <c r="C1300" t="s">
        <v>17</v>
      </c>
    </row>
    <row r="1301" spans="2:3">
      <c r="B1301" s="17">
        <v>255200902</v>
      </c>
      <c r="C1301" t="s">
        <v>18</v>
      </c>
    </row>
    <row r="1302" spans="2:3">
      <c r="B1302" s="17">
        <v>255200903</v>
      </c>
      <c r="C1302" t="s">
        <v>19</v>
      </c>
    </row>
    <row r="1303" spans="2:3">
      <c r="B1303" s="17">
        <v>255200904</v>
      </c>
      <c r="C1303" t="s">
        <v>20</v>
      </c>
    </row>
    <row r="1304" spans="2:3">
      <c r="B1304" s="17">
        <v>255200905</v>
      </c>
      <c r="C1304" t="s">
        <v>21</v>
      </c>
    </row>
    <row r="1305" spans="2:3">
      <c r="B1305" s="17">
        <v>255200999</v>
      </c>
      <c r="C1305" t="s">
        <v>22</v>
      </c>
    </row>
    <row r="1306" spans="2:3">
      <c r="B1306" s="17">
        <v>255201001</v>
      </c>
      <c r="C1306" t="s">
        <v>23</v>
      </c>
    </row>
    <row r="1307" spans="2:3">
      <c r="B1307" s="17">
        <v>255201002</v>
      </c>
      <c r="C1307" t="s">
        <v>24</v>
      </c>
    </row>
    <row r="1308" spans="2:3">
      <c r="B1308" s="17">
        <v>255201003</v>
      </c>
      <c r="C1308" t="s">
        <v>25</v>
      </c>
    </row>
    <row r="1309" spans="2:3">
      <c r="B1309" s="17">
        <v>255201004</v>
      </c>
      <c r="C1309" t="s">
        <v>26</v>
      </c>
    </row>
    <row r="1310" spans="2:3">
      <c r="B1310" s="17">
        <v>255201005</v>
      </c>
      <c r="C1310" t="s">
        <v>27</v>
      </c>
    </row>
    <row r="1311" spans="2:3">
      <c r="B1311" s="17">
        <v>255201099</v>
      </c>
      <c r="C1311" t="s">
        <v>28</v>
      </c>
    </row>
    <row r="1312" spans="2:3">
      <c r="B1312" s="17">
        <v>255201101</v>
      </c>
      <c r="C1312" t="s">
        <v>29</v>
      </c>
    </row>
    <row r="1313" spans="2:3">
      <c r="B1313" s="17">
        <v>255201102</v>
      </c>
      <c r="C1313" t="s">
        <v>30</v>
      </c>
    </row>
    <row r="1314" spans="2:3">
      <c r="B1314" s="17">
        <v>255201103</v>
      </c>
      <c r="C1314" t="s">
        <v>31</v>
      </c>
    </row>
    <row r="1315" spans="2:3">
      <c r="B1315" s="17">
        <v>255201104</v>
      </c>
      <c r="C1315" t="s">
        <v>32</v>
      </c>
    </row>
    <row r="1316" spans="2:3">
      <c r="B1316" s="17">
        <v>255201199</v>
      </c>
      <c r="C1316" t="s">
        <v>33</v>
      </c>
    </row>
    <row r="1317" spans="2:3">
      <c r="B1317" s="17">
        <v>255201201</v>
      </c>
      <c r="C1317" t="s">
        <v>34</v>
      </c>
    </row>
    <row r="1318" spans="2:3">
      <c r="B1318" s="17">
        <v>255201202</v>
      </c>
      <c r="C1318" t="s">
        <v>35</v>
      </c>
    </row>
    <row r="1319" spans="2:3">
      <c r="B1319" s="17">
        <v>255201203</v>
      </c>
      <c r="C1319" t="s">
        <v>36</v>
      </c>
    </row>
    <row r="1320" spans="2:3">
      <c r="B1320" s="17">
        <v>255201299</v>
      </c>
      <c r="C1320" t="s">
        <v>37</v>
      </c>
    </row>
    <row r="1321" spans="2:3">
      <c r="B1321" s="17">
        <v>255201301</v>
      </c>
      <c r="C1321" t="s">
        <v>38</v>
      </c>
    </row>
    <row r="1322" spans="2:3">
      <c r="B1322" s="17">
        <v>255201302</v>
      </c>
      <c r="C1322" t="s">
        <v>39</v>
      </c>
    </row>
    <row r="1323" spans="2:3">
      <c r="B1323" s="17">
        <v>255201303</v>
      </c>
      <c r="C1323" t="s">
        <v>40</v>
      </c>
    </row>
    <row r="1324" spans="2:3">
      <c r="B1324" s="17">
        <v>255201399</v>
      </c>
      <c r="C1324" t="s">
        <v>41</v>
      </c>
    </row>
    <row r="1325" spans="2:3">
      <c r="B1325" s="17">
        <v>255201401</v>
      </c>
      <c r="C1325" t="s">
        <v>42</v>
      </c>
    </row>
    <row r="1326" spans="2:3">
      <c r="B1326" s="17">
        <v>255201402</v>
      </c>
      <c r="C1326" t="s">
        <v>43</v>
      </c>
    </row>
    <row r="1327" spans="2:3">
      <c r="B1327" s="17">
        <v>255201403</v>
      </c>
      <c r="C1327" t="s">
        <v>44</v>
      </c>
    </row>
    <row r="1328" spans="2:3">
      <c r="B1328" s="17">
        <v>255201499</v>
      </c>
      <c r="C1328" t="s">
        <v>45</v>
      </c>
    </row>
    <row r="1329" spans="2:3">
      <c r="B1329" s="17">
        <v>255201501</v>
      </c>
      <c r="C1329" t="s">
        <v>46</v>
      </c>
    </row>
    <row r="1330" spans="2:3">
      <c r="B1330" s="17">
        <v>255201502</v>
      </c>
      <c r="C1330" t="s">
        <v>47</v>
      </c>
    </row>
    <row r="1331" spans="2:3">
      <c r="B1331" s="17">
        <v>255201503</v>
      </c>
      <c r="C1331" t="s">
        <v>48</v>
      </c>
    </row>
    <row r="1332" spans="2:3">
      <c r="B1332" s="17">
        <v>255201599</v>
      </c>
      <c r="C1332" t="s">
        <v>49</v>
      </c>
    </row>
    <row r="1333" spans="2:3">
      <c r="B1333" s="17">
        <v>255201699</v>
      </c>
      <c r="C1333" t="s">
        <v>4495</v>
      </c>
    </row>
    <row r="1334" spans="2:3">
      <c r="B1334" s="17">
        <v>255201701</v>
      </c>
      <c r="C1334" t="s">
        <v>50</v>
      </c>
    </row>
    <row r="1335" spans="2:3">
      <c r="B1335" s="17">
        <v>255201702</v>
      </c>
      <c r="C1335" t="s">
        <v>51</v>
      </c>
    </row>
    <row r="1336" spans="2:3">
      <c r="B1336" s="17">
        <v>255201703</v>
      </c>
      <c r="C1336" t="s">
        <v>52</v>
      </c>
    </row>
    <row r="1337" spans="2:3">
      <c r="B1337" s="17">
        <v>255201799</v>
      </c>
      <c r="C1337" t="s">
        <v>53</v>
      </c>
    </row>
    <row r="1338" spans="2:3">
      <c r="B1338" s="17">
        <v>256100101</v>
      </c>
      <c r="C1338" t="s">
        <v>4503</v>
      </c>
    </row>
    <row r="1339" spans="2:3">
      <c r="B1339" s="17">
        <v>256100102</v>
      </c>
      <c r="C1339" t="s">
        <v>4504</v>
      </c>
    </row>
    <row r="1340" spans="2:3">
      <c r="B1340" s="17">
        <v>256100103</v>
      </c>
      <c r="C1340" t="s">
        <v>4505</v>
      </c>
    </row>
    <row r="1341" spans="2:3">
      <c r="B1341" s="17">
        <v>256100104</v>
      </c>
      <c r="C1341" t="s">
        <v>4507</v>
      </c>
    </row>
    <row r="1342" spans="2:3">
      <c r="B1342" s="17">
        <v>256100105</v>
      </c>
      <c r="C1342" t="s">
        <v>4508</v>
      </c>
    </row>
    <row r="1343" spans="2:3">
      <c r="B1343" s="17">
        <v>256100106</v>
      </c>
      <c r="C1343" t="s">
        <v>4509</v>
      </c>
    </row>
    <row r="1344" spans="2:3">
      <c r="B1344" s="17">
        <v>256100107</v>
      </c>
      <c r="C1344" t="s">
        <v>4510</v>
      </c>
    </row>
    <row r="1345" spans="2:3">
      <c r="B1345" s="17">
        <v>256100108</v>
      </c>
      <c r="C1345" t="s">
        <v>4511</v>
      </c>
    </row>
    <row r="1346" spans="2:3">
      <c r="B1346" s="17">
        <v>256100109</v>
      </c>
      <c r="C1346" t="s">
        <v>54</v>
      </c>
    </row>
    <row r="1347" spans="2:3">
      <c r="B1347" s="17">
        <v>256100110</v>
      </c>
      <c r="C1347" t="s">
        <v>4513</v>
      </c>
    </row>
    <row r="1348" spans="2:3">
      <c r="B1348" s="17">
        <v>256100111</v>
      </c>
      <c r="C1348" t="s">
        <v>4514</v>
      </c>
    </row>
    <row r="1349" spans="2:3">
      <c r="B1349" s="17">
        <v>256100112</v>
      </c>
      <c r="C1349" t="s">
        <v>4515</v>
      </c>
    </row>
    <row r="1350" spans="2:3">
      <c r="B1350" s="17">
        <v>256100113</v>
      </c>
      <c r="C1350" t="s">
        <v>4516</v>
      </c>
    </row>
    <row r="1351" spans="2:3">
      <c r="B1351" s="17">
        <v>256100199</v>
      </c>
      <c r="C1351" t="s">
        <v>4517</v>
      </c>
    </row>
    <row r="1352" spans="2:3">
      <c r="B1352" s="17">
        <v>260100101</v>
      </c>
      <c r="C1352" t="s">
        <v>55</v>
      </c>
    </row>
    <row r="1353" spans="2:3">
      <c r="B1353" s="17">
        <v>260100102</v>
      </c>
      <c r="C1353" t="s">
        <v>4522</v>
      </c>
    </row>
    <row r="1354" spans="2:3">
      <c r="B1354" s="17">
        <v>260100103</v>
      </c>
      <c r="C1354" t="s">
        <v>56</v>
      </c>
    </row>
    <row r="1355" spans="2:3">
      <c r="B1355" s="17">
        <v>260100104</v>
      </c>
      <c r="C1355" t="s">
        <v>57</v>
      </c>
    </row>
    <row r="1356" spans="2:3">
      <c r="B1356" s="17">
        <v>260100105</v>
      </c>
      <c r="C1356" t="s">
        <v>58</v>
      </c>
    </row>
    <row r="1357" spans="2:3">
      <c r="B1357" s="17">
        <v>260100199</v>
      </c>
      <c r="C1357" t="s">
        <v>59</v>
      </c>
    </row>
    <row r="1358" spans="2:3">
      <c r="B1358" s="17">
        <v>260200101</v>
      </c>
      <c r="C1358" t="s">
        <v>60</v>
      </c>
    </row>
    <row r="1359" spans="2:3">
      <c r="B1359" s="17">
        <v>260200199</v>
      </c>
      <c r="C1359" t="s">
        <v>61</v>
      </c>
    </row>
    <row r="1360" spans="2:3">
      <c r="B1360" s="17">
        <v>260300101</v>
      </c>
      <c r="C1360" t="s">
        <v>62</v>
      </c>
    </row>
    <row r="1361" spans="2:3">
      <c r="B1361" s="17">
        <v>260300102</v>
      </c>
      <c r="C1361" t="s">
        <v>63</v>
      </c>
    </row>
    <row r="1362" spans="2:3">
      <c r="B1362" s="17">
        <v>260300103</v>
      </c>
      <c r="C1362" t="s">
        <v>64</v>
      </c>
    </row>
    <row r="1363" spans="2:3">
      <c r="B1363" s="17">
        <v>260300199</v>
      </c>
      <c r="C1363" t="s">
        <v>65</v>
      </c>
    </row>
    <row r="1364" spans="2:3">
      <c r="B1364" s="17">
        <v>270100101</v>
      </c>
      <c r="C1364" t="s">
        <v>66</v>
      </c>
    </row>
    <row r="1365" spans="2:3">
      <c r="B1365" s="17">
        <v>270100102</v>
      </c>
      <c r="C1365" t="s">
        <v>67</v>
      </c>
    </row>
    <row r="1366" spans="2:3">
      <c r="B1366" s="17">
        <v>270100103</v>
      </c>
      <c r="C1366" t="s">
        <v>68</v>
      </c>
    </row>
    <row r="1367" spans="2:3">
      <c r="B1367" s="17">
        <v>270100104</v>
      </c>
      <c r="C1367" t="s">
        <v>69</v>
      </c>
    </row>
    <row r="1368" spans="2:3">
      <c r="B1368" s="17">
        <v>270100105</v>
      </c>
      <c r="C1368" t="s">
        <v>70</v>
      </c>
    </row>
    <row r="1369" spans="2:3">
      <c r="B1369" s="17">
        <v>270100106</v>
      </c>
      <c r="C1369" t="s">
        <v>71</v>
      </c>
    </row>
    <row r="1370" spans="2:3">
      <c r="B1370" s="17">
        <v>270100107</v>
      </c>
      <c r="C1370" t="s">
        <v>72</v>
      </c>
    </row>
    <row r="1371" spans="2:3">
      <c r="B1371" s="17">
        <v>270100108</v>
      </c>
      <c r="C1371" t="s">
        <v>73</v>
      </c>
    </row>
    <row r="1372" spans="2:3">
      <c r="B1372" s="17">
        <v>270100109</v>
      </c>
      <c r="C1372" t="s">
        <v>74</v>
      </c>
    </row>
    <row r="1373" spans="2:3">
      <c r="B1373" s="17">
        <v>270100110</v>
      </c>
      <c r="C1373" t="s">
        <v>75</v>
      </c>
    </row>
    <row r="1374" spans="2:3">
      <c r="B1374" s="17">
        <v>270100111</v>
      </c>
      <c r="C1374" t="s">
        <v>76</v>
      </c>
    </row>
    <row r="1375" spans="2:3">
      <c r="B1375" s="17">
        <v>270100112</v>
      </c>
      <c r="C1375" t="s">
        <v>77</v>
      </c>
    </row>
    <row r="1376" spans="2:3">
      <c r="B1376" s="17">
        <v>270100113</v>
      </c>
      <c r="C1376" t="s">
        <v>78</v>
      </c>
    </row>
    <row r="1377" spans="2:3">
      <c r="B1377" s="17">
        <v>270100114</v>
      </c>
      <c r="C1377" t="s">
        <v>79</v>
      </c>
    </row>
    <row r="1378" spans="2:3">
      <c r="B1378" s="17">
        <v>270100115</v>
      </c>
      <c r="C1378" t="s">
        <v>80</v>
      </c>
    </row>
    <row r="1379" spans="2:3">
      <c r="B1379" s="17">
        <v>270100199</v>
      </c>
      <c r="C1379" t="s">
        <v>81</v>
      </c>
    </row>
    <row r="1380" spans="2:3">
      <c r="B1380" s="17">
        <v>270200101</v>
      </c>
      <c r="C1380" t="s">
        <v>4551</v>
      </c>
    </row>
    <row r="1381" spans="2:3">
      <c r="B1381" s="17">
        <v>270200102</v>
      </c>
      <c r="C1381" t="s">
        <v>4552</v>
      </c>
    </row>
    <row r="1382" spans="2:3">
      <c r="B1382" s="17">
        <v>270200103</v>
      </c>
      <c r="C1382" t="s">
        <v>4553</v>
      </c>
    </row>
    <row r="1383" spans="2:3">
      <c r="B1383" s="17">
        <v>270200199</v>
      </c>
      <c r="C1383" t="s">
        <v>4554</v>
      </c>
    </row>
    <row r="1384" spans="2:3">
      <c r="B1384" s="17">
        <v>270300101</v>
      </c>
      <c r="C1384" t="s">
        <v>4557</v>
      </c>
    </row>
    <row r="1385" spans="2:3">
      <c r="B1385" s="17">
        <v>270300102</v>
      </c>
      <c r="C1385" t="s">
        <v>4558</v>
      </c>
    </row>
    <row r="1386" spans="2:3">
      <c r="B1386" s="17">
        <v>270300103</v>
      </c>
      <c r="C1386" t="s">
        <v>4559</v>
      </c>
    </row>
    <row r="1387" spans="2:3">
      <c r="B1387" s="17">
        <v>270300104</v>
      </c>
      <c r="C1387" t="s">
        <v>82</v>
      </c>
    </row>
    <row r="1388" spans="2:3">
      <c r="B1388" s="17">
        <v>270300105</v>
      </c>
      <c r="C1388" t="s">
        <v>83</v>
      </c>
    </row>
    <row r="1389" spans="2:3">
      <c r="B1389" s="17">
        <v>270300106</v>
      </c>
      <c r="C1389" t="s">
        <v>84</v>
      </c>
    </row>
    <row r="1390" spans="2:3">
      <c r="B1390" s="17">
        <v>270300107</v>
      </c>
      <c r="C1390" t="s">
        <v>85</v>
      </c>
    </row>
    <row r="1391" spans="2:3">
      <c r="B1391" s="17">
        <v>270300108</v>
      </c>
      <c r="C1391" t="s">
        <v>86</v>
      </c>
    </row>
    <row r="1392" spans="2:3">
      <c r="B1392" s="17">
        <v>270300109</v>
      </c>
      <c r="C1392" t="s">
        <v>87</v>
      </c>
    </row>
    <row r="1393" spans="2:3">
      <c r="B1393" s="17">
        <v>270300110</v>
      </c>
      <c r="C1393" t="s">
        <v>88</v>
      </c>
    </row>
    <row r="1394" spans="2:3">
      <c r="B1394" s="17">
        <v>270300201</v>
      </c>
      <c r="C1394" t="s">
        <v>4561</v>
      </c>
    </row>
    <row r="1395" spans="2:3">
      <c r="B1395" s="17">
        <v>270300202</v>
      </c>
      <c r="C1395" t="s">
        <v>4562</v>
      </c>
    </row>
    <row r="1396" spans="2:3">
      <c r="B1396" s="17">
        <v>270300203</v>
      </c>
      <c r="C1396" t="s">
        <v>4563</v>
      </c>
    </row>
    <row r="1397" spans="2:3">
      <c r="B1397" s="17">
        <v>270300204</v>
      </c>
      <c r="C1397" t="s">
        <v>4564</v>
      </c>
    </row>
    <row r="1398" spans="2:3">
      <c r="B1398" s="17">
        <v>270300205</v>
      </c>
      <c r="C1398" t="s">
        <v>4565</v>
      </c>
    </row>
    <row r="1399" spans="2:3">
      <c r="B1399" s="17">
        <v>270300301</v>
      </c>
      <c r="C1399" t="s">
        <v>4568</v>
      </c>
    </row>
    <row r="1400" spans="2:3">
      <c r="B1400" s="17">
        <v>270300401</v>
      </c>
      <c r="C1400" t="s">
        <v>4570</v>
      </c>
    </row>
    <row r="1401" spans="2:3">
      <c r="B1401" s="17">
        <v>270300402</v>
      </c>
      <c r="C1401" t="s">
        <v>4571</v>
      </c>
    </row>
    <row r="1402" spans="2:3">
      <c r="B1402" s="17">
        <v>270300499</v>
      </c>
      <c r="C1402" t="s">
        <v>4572</v>
      </c>
    </row>
    <row r="1403" spans="2:3">
      <c r="B1403" s="17">
        <v>270309901</v>
      </c>
      <c r="C1403" t="s">
        <v>4573</v>
      </c>
    </row>
    <row r="1404" spans="2:3">
      <c r="B1404" s="17">
        <v>270400101</v>
      </c>
      <c r="C1404" t="s">
        <v>4575</v>
      </c>
    </row>
    <row r="1405" spans="2:3">
      <c r="B1405" s="17">
        <v>270400102</v>
      </c>
      <c r="C1405" t="s">
        <v>4576</v>
      </c>
    </row>
    <row r="1406" spans="2:3">
      <c r="B1406" s="17">
        <v>270400199</v>
      </c>
      <c r="C1406" t="s">
        <v>4577</v>
      </c>
    </row>
    <row r="1407" spans="2:3">
      <c r="B1407" s="17">
        <v>270500101</v>
      </c>
      <c r="C1407" t="s">
        <v>4578</v>
      </c>
    </row>
    <row r="1408" spans="2:3">
      <c r="B1408" s="17">
        <v>271100101</v>
      </c>
      <c r="C1408" t="s">
        <v>4580</v>
      </c>
    </row>
    <row r="1409" spans="2:3">
      <c r="B1409" s="17">
        <v>271100102</v>
      </c>
      <c r="C1409" t="s">
        <v>4581</v>
      </c>
    </row>
    <row r="1410" spans="2:3">
      <c r="B1410" s="17">
        <v>271200101</v>
      </c>
      <c r="C1410" t="s">
        <v>4582</v>
      </c>
    </row>
    <row r="1411" spans="2:3">
      <c r="B1411" s="17">
        <v>272200101</v>
      </c>
      <c r="C1411" t="s">
        <v>4584</v>
      </c>
    </row>
    <row r="1412" spans="2:3">
      <c r="B1412" s="17">
        <v>272300101</v>
      </c>
      <c r="C1412" t="s">
        <v>4586</v>
      </c>
    </row>
    <row r="1413" spans="2:3">
      <c r="B1413" s="17">
        <v>272310101</v>
      </c>
      <c r="C1413" t="s">
        <v>4587</v>
      </c>
    </row>
    <row r="1414" spans="2:3">
      <c r="B1414" s="17">
        <v>272320101</v>
      </c>
      <c r="C1414" t="s">
        <v>4590</v>
      </c>
    </row>
    <row r="1415" spans="2:3">
      <c r="B1415" s="17">
        <v>272330101</v>
      </c>
      <c r="C1415" t="s">
        <v>4591</v>
      </c>
    </row>
    <row r="1416" spans="2:3">
      <c r="B1416" s="17">
        <v>272400101</v>
      </c>
      <c r="C1416" t="s">
        <v>4594</v>
      </c>
    </row>
    <row r="1417" spans="2:3">
      <c r="B1417" s="17">
        <v>272500101</v>
      </c>
      <c r="C1417" t="s">
        <v>4595</v>
      </c>
    </row>
    <row r="1418" spans="2:3">
      <c r="B1418" s="17">
        <v>272600101</v>
      </c>
      <c r="C1418" t="s">
        <v>4596</v>
      </c>
    </row>
    <row r="1419" spans="2:3">
      <c r="B1419" s="17">
        <v>272700101</v>
      </c>
      <c r="C1419" t="s">
        <v>89</v>
      </c>
    </row>
    <row r="1420" spans="2:3">
      <c r="B1420" s="17">
        <v>272800101</v>
      </c>
      <c r="C1420" t="s">
        <v>90</v>
      </c>
    </row>
    <row r="1421" spans="2:3">
      <c r="B1421" s="17">
        <v>280100101</v>
      </c>
      <c r="C1421" t="s">
        <v>4601</v>
      </c>
    </row>
    <row r="1422" spans="2:3">
      <c r="B1422" s="17">
        <v>280100102</v>
      </c>
      <c r="C1422" t="s">
        <v>4602</v>
      </c>
    </row>
    <row r="1423" spans="2:3">
      <c r="B1423" s="17">
        <v>280100103</v>
      </c>
      <c r="C1423" t="s">
        <v>4603</v>
      </c>
    </row>
    <row r="1424" spans="2:3">
      <c r="B1424" s="17">
        <v>280100104</v>
      </c>
      <c r="C1424" t="s">
        <v>4604</v>
      </c>
    </row>
    <row r="1425" spans="2:3">
      <c r="B1425" s="17">
        <v>280100105</v>
      </c>
      <c r="C1425" t="s">
        <v>91</v>
      </c>
    </row>
    <row r="1426" spans="2:3">
      <c r="B1426" s="17">
        <v>280100106</v>
      </c>
      <c r="C1426" t="s">
        <v>92</v>
      </c>
    </row>
    <row r="1427" spans="2:3">
      <c r="B1427" s="17">
        <v>280100107</v>
      </c>
      <c r="C1427" t="s">
        <v>93</v>
      </c>
    </row>
    <row r="1428" spans="2:3">
      <c r="B1428" s="17">
        <v>280100108</v>
      </c>
      <c r="C1428" t="s">
        <v>94</v>
      </c>
    </row>
    <row r="1429" spans="2:3">
      <c r="B1429" s="17">
        <v>280100109</v>
      </c>
      <c r="C1429" t="s">
        <v>95</v>
      </c>
    </row>
    <row r="1430" spans="2:3">
      <c r="B1430" s="17">
        <v>280100110</v>
      </c>
      <c r="C1430" t="s">
        <v>96</v>
      </c>
    </row>
    <row r="1431" spans="2:3">
      <c r="B1431" s="17">
        <v>280200101</v>
      </c>
      <c r="C1431" t="s">
        <v>4608</v>
      </c>
    </row>
    <row r="1432" spans="2:3">
      <c r="B1432" s="17">
        <v>280200102</v>
      </c>
      <c r="C1432" t="s">
        <v>4609</v>
      </c>
    </row>
    <row r="1433" spans="2:3">
      <c r="B1433" s="17">
        <v>280200201</v>
      </c>
      <c r="C1433" t="s">
        <v>4611</v>
      </c>
    </row>
    <row r="1434" spans="2:3">
      <c r="B1434" s="17">
        <v>280200301</v>
      </c>
      <c r="C1434" t="s">
        <v>4613</v>
      </c>
    </row>
    <row r="1435" spans="2:3">
      <c r="B1435" s="17">
        <v>280200302</v>
      </c>
      <c r="C1435" t="s">
        <v>4614</v>
      </c>
    </row>
    <row r="1436" spans="2:3">
      <c r="B1436" s="17">
        <v>280200401</v>
      </c>
      <c r="C1436" t="s">
        <v>4615</v>
      </c>
    </row>
    <row r="1437" spans="2:3">
      <c r="B1437" s="17">
        <v>280200402</v>
      </c>
      <c r="C1437" t="s">
        <v>4617</v>
      </c>
    </row>
    <row r="1438" spans="2:3">
      <c r="B1438" s="17">
        <v>280300101</v>
      </c>
      <c r="C1438" t="s">
        <v>4619</v>
      </c>
    </row>
    <row r="1439" spans="2:3">
      <c r="B1439" s="17">
        <v>280300102</v>
      </c>
      <c r="C1439" t="s">
        <v>97</v>
      </c>
    </row>
    <row r="1440" spans="2:3">
      <c r="B1440" s="17">
        <v>280300103</v>
      </c>
      <c r="C1440" t="s">
        <v>4622</v>
      </c>
    </row>
    <row r="1441" spans="2:3">
      <c r="B1441" s="17">
        <v>280300104</v>
      </c>
      <c r="C1441" t="s">
        <v>98</v>
      </c>
    </row>
    <row r="1442" spans="2:3">
      <c r="B1442" s="17">
        <v>280300105</v>
      </c>
      <c r="C1442" t="s">
        <v>99</v>
      </c>
    </row>
    <row r="1443" spans="2:3">
      <c r="B1443" s="17">
        <v>280300106</v>
      </c>
      <c r="C1443" t="s">
        <v>100</v>
      </c>
    </row>
    <row r="1444" spans="2:3">
      <c r="B1444" s="17">
        <v>280300107</v>
      </c>
      <c r="C1444" t="s">
        <v>101</v>
      </c>
    </row>
    <row r="1445" spans="2:3">
      <c r="B1445" s="17">
        <v>280300108</v>
      </c>
      <c r="C1445" t="s">
        <v>102</v>
      </c>
    </row>
    <row r="1446" spans="2:3">
      <c r="B1446" s="17">
        <v>280300109</v>
      </c>
      <c r="C1446" t="s">
        <v>103</v>
      </c>
    </row>
    <row r="1447" spans="2:3">
      <c r="B1447" s="17">
        <v>280300110</v>
      </c>
      <c r="C1447" t="s">
        <v>104</v>
      </c>
    </row>
    <row r="1448" spans="2:3">
      <c r="B1448" s="17">
        <v>280300201</v>
      </c>
      <c r="C1448" t="s">
        <v>4624</v>
      </c>
    </row>
    <row r="1449" spans="2:3">
      <c r="B1449" s="17">
        <v>280300202</v>
      </c>
      <c r="C1449" t="s">
        <v>105</v>
      </c>
    </row>
    <row r="1450" spans="2:3">
      <c r="B1450" s="17">
        <v>280300301</v>
      </c>
      <c r="C1450" t="s">
        <v>4628</v>
      </c>
    </row>
    <row r="1451" spans="2:3">
      <c r="B1451" s="17">
        <v>280300401</v>
      </c>
      <c r="C1451" t="s">
        <v>4630</v>
      </c>
    </row>
    <row r="1452" spans="2:3">
      <c r="B1452" s="17">
        <v>280300402</v>
      </c>
      <c r="C1452" t="s">
        <v>4631</v>
      </c>
    </row>
    <row r="1453" spans="2:3">
      <c r="B1453" s="17">
        <v>280300599</v>
      </c>
      <c r="C1453" t="s">
        <v>4632</v>
      </c>
    </row>
    <row r="1454" spans="2:3">
      <c r="B1454" s="17">
        <v>280500101</v>
      </c>
      <c r="C1454" t="s">
        <v>106</v>
      </c>
    </row>
    <row r="1455" spans="2:3">
      <c r="B1455" s="17">
        <v>280500102</v>
      </c>
      <c r="C1455" t="s">
        <v>107</v>
      </c>
    </row>
    <row r="1456" spans="2:3">
      <c r="B1456" s="17">
        <v>280500103</v>
      </c>
      <c r="C1456" t="s">
        <v>4636</v>
      </c>
    </row>
    <row r="1457" spans="2:3">
      <c r="B1457" s="17">
        <v>280500104</v>
      </c>
      <c r="C1457" t="s">
        <v>108</v>
      </c>
    </row>
    <row r="1458" spans="2:3">
      <c r="B1458" s="17">
        <v>280500105</v>
      </c>
      <c r="C1458" t="s">
        <v>109</v>
      </c>
    </row>
    <row r="1459" spans="2:3">
      <c r="B1459" s="17">
        <v>280500106</v>
      </c>
      <c r="C1459" t="s">
        <v>110</v>
      </c>
    </row>
    <row r="1460" spans="2:3">
      <c r="B1460" s="17">
        <v>280500107</v>
      </c>
      <c r="C1460" t="s">
        <v>111</v>
      </c>
    </row>
    <row r="1461" spans="2:3">
      <c r="B1461" s="17">
        <v>280500108</v>
      </c>
      <c r="C1461" t="s">
        <v>112</v>
      </c>
    </row>
    <row r="1462" spans="2:3">
      <c r="B1462" s="17">
        <v>280500109</v>
      </c>
      <c r="C1462" t="s">
        <v>113</v>
      </c>
    </row>
    <row r="1463" spans="2:3">
      <c r="B1463" s="17">
        <v>280500110</v>
      </c>
      <c r="C1463" t="s">
        <v>114</v>
      </c>
    </row>
    <row r="1464" spans="2:3">
      <c r="B1464" s="17">
        <v>280600101</v>
      </c>
      <c r="C1464" t="s">
        <v>4642</v>
      </c>
    </row>
    <row r="1465" spans="2:3">
      <c r="B1465" s="17">
        <v>280600102</v>
      </c>
      <c r="C1465" t="s">
        <v>4643</v>
      </c>
    </row>
    <row r="1466" spans="2:3">
      <c r="B1466" s="17">
        <v>280600201</v>
      </c>
      <c r="C1466" t="s">
        <v>4645</v>
      </c>
    </row>
    <row r="1467" spans="2:3">
      <c r="B1467" s="17">
        <v>280600301</v>
      </c>
      <c r="C1467" t="s">
        <v>4647</v>
      </c>
    </row>
    <row r="1468" spans="2:3">
      <c r="B1468" s="17">
        <v>280600302</v>
      </c>
      <c r="C1468" t="s">
        <v>4648</v>
      </c>
    </row>
    <row r="1469" spans="2:3">
      <c r="B1469" s="17">
        <v>280600401</v>
      </c>
      <c r="C1469" t="s">
        <v>4650</v>
      </c>
    </row>
    <row r="1470" spans="2:3">
      <c r="B1470" s="17">
        <v>280600499</v>
      </c>
      <c r="C1470" t="s">
        <v>4649</v>
      </c>
    </row>
    <row r="1471" spans="2:3">
      <c r="B1471" s="17">
        <v>280800101</v>
      </c>
      <c r="C1471" t="s">
        <v>4652</v>
      </c>
    </row>
    <row r="1472" spans="2:3">
      <c r="B1472" s="17">
        <v>280800201</v>
      </c>
      <c r="C1472" t="s">
        <v>4653</v>
      </c>
    </row>
    <row r="1473" spans="2:3">
      <c r="B1473" s="17">
        <v>280800301</v>
      </c>
      <c r="C1473" t="s">
        <v>4654</v>
      </c>
    </row>
    <row r="1474" spans="2:3">
      <c r="B1474" s="17">
        <v>280800401</v>
      </c>
      <c r="C1474" t="s">
        <v>4655</v>
      </c>
    </row>
    <row r="1475" spans="2:3">
      <c r="B1475" s="17">
        <v>280800501</v>
      </c>
      <c r="C1475" t="s">
        <v>4656</v>
      </c>
    </row>
    <row r="1476" spans="2:3">
      <c r="B1476" s="17">
        <v>280800601</v>
      </c>
      <c r="C1476" t="s">
        <v>4657</v>
      </c>
    </row>
    <row r="1477" spans="2:3">
      <c r="B1477" s="17">
        <v>280800701</v>
      </c>
      <c r="C1477" t="s">
        <v>4658</v>
      </c>
    </row>
    <row r="1478" spans="2:3">
      <c r="B1478" s="17">
        <v>290100101</v>
      </c>
      <c r="C1478" t="s">
        <v>4659</v>
      </c>
    </row>
    <row r="1479" spans="2:3">
      <c r="B1479" s="17">
        <v>310100101</v>
      </c>
      <c r="C1479" t="s">
        <v>4662</v>
      </c>
    </row>
    <row r="1480" spans="2:3">
      <c r="B1480" s="17">
        <v>310100102</v>
      </c>
      <c r="C1480" t="s">
        <v>4663</v>
      </c>
    </row>
    <row r="1481" spans="2:3">
      <c r="B1481" s="17">
        <v>310900101</v>
      </c>
      <c r="C1481" t="s">
        <v>4664</v>
      </c>
    </row>
    <row r="1482" spans="2:3">
      <c r="B1482" s="17">
        <v>311100101</v>
      </c>
      <c r="C1482" t="s">
        <v>4666</v>
      </c>
    </row>
    <row r="1483" spans="2:3">
      <c r="B1483" s="17">
        <v>311100199</v>
      </c>
      <c r="C1483" t="s">
        <v>4667</v>
      </c>
    </row>
    <row r="1484" spans="2:3">
      <c r="B1484" s="17">
        <v>311200101</v>
      </c>
      <c r="C1484" t="s">
        <v>115</v>
      </c>
    </row>
    <row r="1485" spans="2:3">
      <c r="B1485" s="17">
        <v>311200102</v>
      </c>
      <c r="C1485" t="s">
        <v>116</v>
      </c>
    </row>
    <row r="1486" spans="2:3">
      <c r="B1486" s="17">
        <v>311200103</v>
      </c>
      <c r="C1486" t="s">
        <v>117</v>
      </c>
    </row>
    <row r="1487" spans="2:3">
      <c r="B1487" s="17">
        <v>311200104</v>
      </c>
      <c r="C1487" t="s">
        <v>118</v>
      </c>
    </row>
    <row r="1488" spans="2:3">
      <c r="B1488" s="17">
        <v>311200105</v>
      </c>
      <c r="C1488" t="s">
        <v>119</v>
      </c>
    </row>
    <row r="1489" spans="2:3">
      <c r="B1489" s="17">
        <v>311200201</v>
      </c>
      <c r="C1489" t="s">
        <v>120</v>
      </c>
    </row>
    <row r="1490" spans="2:3">
      <c r="B1490" s="17">
        <v>311200202</v>
      </c>
      <c r="C1490" t="s">
        <v>121</v>
      </c>
    </row>
    <row r="1491" spans="2:3">
      <c r="B1491" s="17">
        <v>311200203</v>
      </c>
      <c r="C1491" t="s">
        <v>122</v>
      </c>
    </row>
    <row r="1492" spans="2:3">
      <c r="B1492" s="17">
        <v>311200204</v>
      </c>
      <c r="C1492" t="s">
        <v>123</v>
      </c>
    </row>
    <row r="1493" spans="2:3">
      <c r="B1493" s="17">
        <v>311200205</v>
      </c>
      <c r="C1493" t="s">
        <v>124</v>
      </c>
    </row>
    <row r="1494" spans="2:3">
      <c r="B1494" s="17">
        <v>311200301</v>
      </c>
      <c r="C1494" t="s">
        <v>125</v>
      </c>
    </row>
    <row r="1495" spans="2:3">
      <c r="B1495" s="17">
        <v>311200302</v>
      </c>
      <c r="C1495" t="s">
        <v>126</v>
      </c>
    </row>
    <row r="1496" spans="2:3">
      <c r="B1496" s="17">
        <v>311200303</v>
      </c>
      <c r="C1496" t="s">
        <v>127</v>
      </c>
    </row>
    <row r="1497" spans="2:3">
      <c r="B1497" s="17">
        <v>311200304</v>
      </c>
      <c r="C1497" t="s">
        <v>128</v>
      </c>
    </row>
    <row r="1498" spans="2:3">
      <c r="B1498" s="17">
        <v>311200305</v>
      </c>
      <c r="C1498" t="s">
        <v>129</v>
      </c>
    </row>
    <row r="1499" spans="2:3">
      <c r="B1499" s="17">
        <v>311200401</v>
      </c>
      <c r="C1499" t="s">
        <v>130</v>
      </c>
    </row>
    <row r="1500" spans="2:3">
      <c r="B1500" s="17">
        <v>311200402</v>
      </c>
      <c r="C1500" t="s">
        <v>131</v>
      </c>
    </row>
    <row r="1501" spans="2:3">
      <c r="B1501" s="17">
        <v>311200403</v>
      </c>
      <c r="C1501" t="s">
        <v>132</v>
      </c>
    </row>
    <row r="1502" spans="2:3">
      <c r="B1502" s="17">
        <v>311200404</v>
      </c>
      <c r="C1502" t="s">
        <v>133</v>
      </c>
    </row>
    <row r="1503" spans="2:3">
      <c r="B1503" s="17">
        <v>311200405</v>
      </c>
      <c r="C1503" t="s">
        <v>134</v>
      </c>
    </row>
    <row r="1504" spans="2:3">
      <c r="B1504" s="17">
        <v>311500101</v>
      </c>
      <c r="C1504" t="s">
        <v>4686</v>
      </c>
    </row>
    <row r="1505" spans="2:3">
      <c r="B1505" s="17">
        <v>311710101</v>
      </c>
      <c r="C1505" t="s">
        <v>4688</v>
      </c>
    </row>
    <row r="1506" spans="2:3">
      <c r="B1506" s="17">
        <v>311710199</v>
      </c>
      <c r="C1506" t="s">
        <v>4689</v>
      </c>
    </row>
    <row r="1507" spans="2:3">
      <c r="B1507" s="17">
        <v>312100101</v>
      </c>
      <c r="C1507" t="s">
        <v>4691</v>
      </c>
    </row>
    <row r="1508" spans="2:3">
      <c r="B1508" s="17">
        <v>312100102</v>
      </c>
      <c r="C1508" t="s">
        <v>4692</v>
      </c>
    </row>
    <row r="1509" spans="2:3">
      <c r="B1509" s="17">
        <v>312100199</v>
      </c>
      <c r="C1509" t="s">
        <v>4693</v>
      </c>
    </row>
    <row r="1510" spans="2:3">
      <c r="B1510" s="17">
        <v>312110101</v>
      </c>
      <c r="C1510" t="s">
        <v>4694</v>
      </c>
    </row>
    <row r="1511" spans="2:3">
      <c r="B1511" s="17">
        <v>312200101</v>
      </c>
      <c r="C1511" t="s">
        <v>4696</v>
      </c>
    </row>
    <row r="1512" spans="2:3">
      <c r="B1512" s="17">
        <v>312300101</v>
      </c>
      <c r="C1512" t="s">
        <v>4697</v>
      </c>
    </row>
    <row r="1513" spans="2:3">
      <c r="B1513" s="17">
        <v>312400101</v>
      </c>
      <c r="C1513" t="s">
        <v>4698</v>
      </c>
    </row>
    <row r="1514" spans="2:3">
      <c r="B1514" s="17">
        <v>312500101</v>
      </c>
      <c r="C1514" t="s">
        <v>4699</v>
      </c>
    </row>
    <row r="1515" spans="2:3">
      <c r="B1515" s="17">
        <v>312600101</v>
      </c>
      <c r="C1515" t="s">
        <v>4700</v>
      </c>
    </row>
    <row r="1516" spans="2:3">
      <c r="B1516" s="17">
        <v>320100101</v>
      </c>
      <c r="C1516" t="s">
        <v>135</v>
      </c>
    </row>
    <row r="1517" spans="2:3">
      <c r="B1517" s="17">
        <v>320100102</v>
      </c>
      <c r="C1517" t="s">
        <v>4706</v>
      </c>
    </row>
    <row r="1518" spans="2:3">
      <c r="B1518" s="17">
        <v>320100103</v>
      </c>
      <c r="C1518" t="s">
        <v>136</v>
      </c>
    </row>
    <row r="1519" spans="2:3">
      <c r="B1519" s="17">
        <v>320100104</v>
      </c>
      <c r="C1519" t="s">
        <v>4708</v>
      </c>
    </row>
    <row r="1520" spans="2:3">
      <c r="B1520" s="17">
        <v>320100105</v>
      </c>
      <c r="C1520" t="s">
        <v>137</v>
      </c>
    </row>
    <row r="1521" spans="2:3">
      <c r="B1521" s="17">
        <v>320100106</v>
      </c>
      <c r="C1521" t="s">
        <v>138</v>
      </c>
    </row>
    <row r="1522" spans="2:3">
      <c r="B1522" s="17">
        <v>320100107</v>
      </c>
      <c r="C1522" t="s">
        <v>139</v>
      </c>
    </row>
    <row r="1523" spans="2:3">
      <c r="B1523" s="17">
        <v>320100108</v>
      </c>
      <c r="C1523" t="s">
        <v>140</v>
      </c>
    </row>
    <row r="1524" spans="2:3">
      <c r="B1524" s="17">
        <v>320100109</v>
      </c>
      <c r="C1524" t="s">
        <v>141</v>
      </c>
    </row>
    <row r="1525" spans="2:3">
      <c r="B1525" s="17">
        <v>320100110</v>
      </c>
      <c r="C1525" t="s">
        <v>142</v>
      </c>
    </row>
    <row r="1526" spans="2:3">
      <c r="B1526" s="17">
        <v>320100111</v>
      </c>
      <c r="C1526" t="s">
        <v>143</v>
      </c>
    </row>
    <row r="1527" spans="2:3">
      <c r="B1527" s="17">
        <v>320100112</v>
      </c>
      <c r="C1527" t="s">
        <v>144</v>
      </c>
    </row>
    <row r="1528" spans="2:3">
      <c r="B1528" s="17">
        <v>320100113</v>
      </c>
      <c r="C1528" t="s">
        <v>145</v>
      </c>
    </row>
    <row r="1529" spans="2:3">
      <c r="B1529" s="17">
        <v>320100114</v>
      </c>
      <c r="C1529" t="s">
        <v>146</v>
      </c>
    </row>
    <row r="1530" spans="2:3">
      <c r="B1530" s="17">
        <v>320100115</v>
      </c>
      <c r="C1530" t="s">
        <v>147</v>
      </c>
    </row>
    <row r="1531" spans="2:3">
      <c r="B1531" s="17">
        <v>320100116</v>
      </c>
      <c r="C1531" t="s">
        <v>148</v>
      </c>
    </row>
    <row r="1532" spans="2:3">
      <c r="B1532" s="17">
        <v>320100117</v>
      </c>
      <c r="C1532" t="s">
        <v>149</v>
      </c>
    </row>
    <row r="1533" spans="2:3">
      <c r="B1533" s="17">
        <v>320100118</v>
      </c>
      <c r="C1533" t="s">
        <v>150</v>
      </c>
    </row>
    <row r="1534" spans="2:3">
      <c r="B1534" s="17">
        <v>320100119</v>
      </c>
      <c r="C1534" t="s">
        <v>151</v>
      </c>
    </row>
    <row r="1535" spans="2:3">
      <c r="B1535" s="17">
        <v>320100120</v>
      </c>
      <c r="C1535" t="s">
        <v>152</v>
      </c>
    </row>
    <row r="1536" spans="2:3">
      <c r="B1536" s="17">
        <v>320100121</v>
      </c>
      <c r="C1536" t="s">
        <v>153</v>
      </c>
    </row>
    <row r="1537" spans="2:3">
      <c r="B1537" s="17">
        <v>320100122</v>
      </c>
      <c r="C1537" t="s">
        <v>154</v>
      </c>
    </row>
    <row r="1538" spans="2:3">
      <c r="B1538" s="17">
        <v>320100123</v>
      </c>
      <c r="C1538" t="s">
        <v>155</v>
      </c>
    </row>
    <row r="1539" spans="2:3">
      <c r="B1539" s="17">
        <v>320100124</v>
      </c>
      <c r="C1539" t="s">
        <v>156</v>
      </c>
    </row>
    <row r="1540" spans="2:3">
      <c r="B1540" s="17">
        <v>320100125</v>
      </c>
      <c r="C1540" t="s">
        <v>157</v>
      </c>
    </row>
    <row r="1541" spans="2:3">
      <c r="B1541" s="17">
        <v>320100126</v>
      </c>
      <c r="C1541" t="s">
        <v>158</v>
      </c>
    </row>
    <row r="1542" spans="2:3">
      <c r="B1542" s="17">
        <v>320100127</v>
      </c>
      <c r="C1542" t="s">
        <v>159</v>
      </c>
    </row>
    <row r="1543" spans="2:3">
      <c r="B1543" s="17">
        <v>320100128</v>
      </c>
      <c r="C1543" t="s">
        <v>160</v>
      </c>
    </row>
    <row r="1544" spans="2:3">
      <c r="B1544" s="17">
        <v>320100199</v>
      </c>
      <c r="C1544" t="s">
        <v>161</v>
      </c>
    </row>
    <row r="1545" spans="2:3">
      <c r="B1545" s="17">
        <v>320100201</v>
      </c>
      <c r="C1545" t="s">
        <v>162</v>
      </c>
    </row>
    <row r="1546" spans="2:3">
      <c r="B1546" s="17">
        <v>320100202</v>
      </c>
      <c r="C1546" t="s">
        <v>163</v>
      </c>
    </row>
    <row r="1547" spans="2:3">
      <c r="B1547" s="17">
        <v>320100203</v>
      </c>
      <c r="C1547" t="s">
        <v>164</v>
      </c>
    </row>
    <row r="1548" spans="2:3">
      <c r="B1548" s="17">
        <v>320100204</v>
      </c>
      <c r="C1548" t="s">
        <v>165</v>
      </c>
    </row>
    <row r="1549" spans="2:3">
      <c r="B1549" s="17">
        <v>320100299</v>
      </c>
      <c r="C1549" t="s">
        <v>166</v>
      </c>
    </row>
    <row r="1550" spans="2:3">
      <c r="B1550" s="17">
        <v>320200101</v>
      </c>
      <c r="C1550" t="s">
        <v>4721</v>
      </c>
    </row>
    <row r="1551" spans="2:3">
      <c r="B1551" s="17">
        <v>320200102</v>
      </c>
      <c r="C1551" t="s">
        <v>4722</v>
      </c>
    </row>
    <row r="1552" spans="2:3">
      <c r="B1552" s="17">
        <v>320200103</v>
      </c>
      <c r="C1552" t="s">
        <v>167</v>
      </c>
    </row>
    <row r="1553" spans="2:3">
      <c r="B1553" s="17">
        <v>320200104</v>
      </c>
      <c r="C1553" t="s">
        <v>5276</v>
      </c>
    </row>
    <row r="1554" spans="2:3">
      <c r="B1554" s="17">
        <v>320200105</v>
      </c>
      <c r="C1554" t="s">
        <v>168</v>
      </c>
    </row>
    <row r="1555" spans="2:3">
      <c r="B1555" s="17">
        <v>320200106</v>
      </c>
      <c r="C1555" t="s">
        <v>169</v>
      </c>
    </row>
    <row r="1556" spans="2:3">
      <c r="B1556" s="17">
        <v>320200107</v>
      </c>
      <c r="C1556" t="s">
        <v>170</v>
      </c>
    </row>
    <row r="1557" spans="2:3">
      <c r="B1557" s="17">
        <v>320200108</v>
      </c>
      <c r="C1557" t="s">
        <v>171</v>
      </c>
    </row>
    <row r="1558" spans="2:3">
      <c r="B1558" s="17">
        <v>320200109</v>
      </c>
      <c r="C1558" t="s">
        <v>172</v>
      </c>
    </row>
    <row r="1559" spans="2:3">
      <c r="B1559" s="17">
        <v>320200201</v>
      </c>
      <c r="C1559" t="s">
        <v>4725</v>
      </c>
    </row>
    <row r="1560" spans="2:3">
      <c r="B1560" s="17">
        <v>320200202</v>
      </c>
      <c r="C1560" t="s">
        <v>4726</v>
      </c>
    </row>
    <row r="1561" spans="2:3">
      <c r="B1561" s="17">
        <v>320200203</v>
      </c>
      <c r="C1561" t="s">
        <v>4727</v>
      </c>
    </row>
    <row r="1562" spans="2:3">
      <c r="B1562" s="17">
        <v>320200204</v>
      </c>
      <c r="C1562" t="s">
        <v>4728</v>
      </c>
    </row>
    <row r="1563" spans="2:3">
      <c r="B1563" s="17">
        <v>320200205</v>
      </c>
      <c r="C1563" t="s">
        <v>4729</v>
      </c>
    </row>
    <row r="1564" spans="2:3">
      <c r="B1564" s="17">
        <v>320200206</v>
      </c>
      <c r="C1564" t="s">
        <v>4730</v>
      </c>
    </row>
    <row r="1565" spans="2:3">
      <c r="B1565" s="17">
        <v>320200207</v>
      </c>
      <c r="C1565" t="s">
        <v>4731</v>
      </c>
    </row>
    <row r="1566" spans="2:3">
      <c r="B1566" s="17">
        <v>320200208</v>
      </c>
      <c r="C1566" t="s">
        <v>4732</v>
      </c>
    </row>
    <row r="1567" spans="2:3">
      <c r="B1567" s="17">
        <v>320200209</v>
      </c>
      <c r="C1567" t="s">
        <v>4733</v>
      </c>
    </row>
    <row r="1568" spans="2:3">
      <c r="B1568" s="17">
        <v>320200210</v>
      </c>
      <c r="C1568" t="s">
        <v>4734</v>
      </c>
    </row>
    <row r="1569" spans="2:3">
      <c r="B1569" s="17">
        <v>320200211</v>
      </c>
      <c r="C1569" t="s">
        <v>4735</v>
      </c>
    </row>
    <row r="1570" spans="2:3">
      <c r="B1570" s="17">
        <v>320200212</v>
      </c>
      <c r="C1570" t="s">
        <v>4736</v>
      </c>
    </row>
    <row r="1571" spans="2:3">
      <c r="B1571" s="17">
        <v>320200213</v>
      </c>
      <c r="C1571" t="s">
        <v>4737</v>
      </c>
    </row>
    <row r="1572" spans="2:3">
      <c r="B1572" s="17">
        <v>320200214</v>
      </c>
      <c r="C1572" t="s">
        <v>4738</v>
      </c>
    </row>
    <row r="1573" spans="2:3">
      <c r="B1573" s="17">
        <v>320200215</v>
      </c>
      <c r="C1573" t="s">
        <v>173</v>
      </c>
    </row>
    <row r="1574" spans="2:3">
      <c r="B1574" s="17">
        <v>320200299</v>
      </c>
      <c r="C1574" t="s">
        <v>4739</v>
      </c>
    </row>
    <row r="1575" spans="2:3">
      <c r="B1575" s="17">
        <v>320200301</v>
      </c>
      <c r="C1575" t="s">
        <v>174</v>
      </c>
    </row>
    <row r="1576" spans="2:3">
      <c r="B1576" s="17">
        <v>320200302</v>
      </c>
      <c r="C1576" t="s">
        <v>175</v>
      </c>
    </row>
    <row r="1577" spans="2:3">
      <c r="B1577" s="17">
        <v>320200303</v>
      </c>
      <c r="C1577" t="s">
        <v>176</v>
      </c>
    </row>
    <row r="1578" spans="2:3">
      <c r="B1578" s="17">
        <v>320200304</v>
      </c>
      <c r="C1578" t="s">
        <v>177</v>
      </c>
    </row>
    <row r="1579" spans="2:3">
      <c r="B1579" s="17">
        <v>320200305</v>
      </c>
      <c r="C1579" t="s">
        <v>178</v>
      </c>
    </row>
    <row r="1580" spans="2:3">
      <c r="B1580" s="17">
        <v>320200306</v>
      </c>
      <c r="C1580" t="s">
        <v>179</v>
      </c>
    </row>
    <row r="1581" spans="2:3">
      <c r="B1581" s="17">
        <v>320200307</v>
      </c>
      <c r="C1581" t="s">
        <v>180</v>
      </c>
    </row>
    <row r="1582" spans="2:3">
      <c r="B1582" s="17">
        <v>320200308</v>
      </c>
      <c r="C1582" t="s">
        <v>5357</v>
      </c>
    </row>
    <row r="1583" spans="2:3">
      <c r="B1583" s="17">
        <v>320200309</v>
      </c>
      <c r="C1583" t="s">
        <v>5358</v>
      </c>
    </row>
    <row r="1584" spans="2:3">
      <c r="B1584" s="17">
        <v>320200310</v>
      </c>
      <c r="C1584" t="s">
        <v>5359</v>
      </c>
    </row>
    <row r="1585" spans="2:3">
      <c r="B1585" s="17">
        <v>320200311</v>
      </c>
      <c r="C1585" t="s">
        <v>5360</v>
      </c>
    </row>
    <row r="1586" spans="2:3">
      <c r="B1586" s="17">
        <v>320200312</v>
      </c>
      <c r="C1586" t="s">
        <v>5361</v>
      </c>
    </row>
    <row r="1587" spans="2:3">
      <c r="B1587" s="17">
        <v>320200313</v>
      </c>
      <c r="C1587" t="s">
        <v>5362</v>
      </c>
    </row>
    <row r="1588" spans="2:3">
      <c r="B1588" s="17">
        <v>320200314</v>
      </c>
      <c r="C1588" t="s">
        <v>5363</v>
      </c>
    </row>
    <row r="1589" spans="2:3">
      <c r="B1589" s="17">
        <v>320200315</v>
      </c>
      <c r="C1589" t="s">
        <v>5364</v>
      </c>
    </row>
    <row r="1590" spans="2:3">
      <c r="B1590" s="17">
        <v>320200316</v>
      </c>
      <c r="C1590" t="s">
        <v>5365</v>
      </c>
    </row>
    <row r="1591" spans="2:3">
      <c r="B1591" s="17">
        <v>320200317</v>
      </c>
      <c r="C1591" t="s">
        <v>5366</v>
      </c>
    </row>
    <row r="1592" spans="2:3">
      <c r="B1592" s="17">
        <v>320200318</v>
      </c>
      <c r="C1592" t="s">
        <v>5367</v>
      </c>
    </row>
    <row r="1593" spans="2:3">
      <c r="B1593" s="17">
        <v>320200319</v>
      </c>
      <c r="C1593" t="s">
        <v>5368</v>
      </c>
    </row>
    <row r="1594" spans="2:3">
      <c r="B1594" s="17">
        <v>320200320</v>
      </c>
      <c r="C1594" t="s">
        <v>5369</v>
      </c>
    </row>
    <row r="1595" spans="2:3">
      <c r="B1595" s="17">
        <v>320200321</v>
      </c>
      <c r="C1595" t="s">
        <v>5007</v>
      </c>
    </row>
    <row r="1596" spans="2:3">
      <c r="B1596" s="17">
        <v>320200322</v>
      </c>
      <c r="C1596" t="s">
        <v>181</v>
      </c>
    </row>
    <row r="1597" spans="2:3">
      <c r="B1597" s="17">
        <v>320200323</v>
      </c>
      <c r="C1597" t="s">
        <v>593</v>
      </c>
    </row>
    <row r="1598" spans="2:3">
      <c r="B1598" s="17">
        <v>320200399</v>
      </c>
      <c r="C1598" t="s">
        <v>182</v>
      </c>
    </row>
    <row r="1599" spans="2:3">
      <c r="B1599" s="17">
        <v>320300101</v>
      </c>
      <c r="C1599" t="s">
        <v>183</v>
      </c>
    </row>
    <row r="1600" spans="2:3">
      <c r="B1600" s="17">
        <v>320300102</v>
      </c>
      <c r="C1600" t="s">
        <v>184</v>
      </c>
    </row>
    <row r="1601" spans="2:3">
      <c r="B1601" s="17">
        <v>320300103</v>
      </c>
      <c r="C1601" t="s">
        <v>185</v>
      </c>
    </row>
    <row r="1602" spans="2:3">
      <c r="B1602" s="17">
        <v>320300199</v>
      </c>
      <c r="C1602" t="s">
        <v>4753</v>
      </c>
    </row>
    <row r="1603" spans="2:3">
      <c r="B1603" s="17">
        <v>320400101</v>
      </c>
      <c r="C1603" t="s">
        <v>186</v>
      </c>
    </row>
    <row r="1604" spans="2:3">
      <c r="B1604" s="17">
        <v>320400199</v>
      </c>
      <c r="C1604" t="s">
        <v>187</v>
      </c>
    </row>
    <row r="1605" spans="2:3">
      <c r="B1605" s="17">
        <v>320500101</v>
      </c>
      <c r="C1605" t="s">
        <v>4762</v>
      </c>
    </row>
    <row r="1606" spans="2:3">
      <c r="B1606" s="17">
        <v>320600101</v>
      </c>
      <c r="C1606" t="s">
        <v>188</v>
      </c>
    </row>
    <row r="1607" spans="2:3">
      <c r="B1607" s="17">
        <v>320700101</v>
      </c>
      <c r="C1607" t="s">
        <v>189</v>
      </c>
    </row>
    <row r="1608" spans="2:3">
      <c r="B1608" s="17">
        <v>320700102</v>
      </c>
      <c r="C1608" t="s">
        <v>190</v>
      </c>
    </row>
    <row r="1609" spans="2:3">
      <c r="B1609" s="17">
        <v>320700103</v>
      </c>
      <c r="C1609" t="s">
        <v>191</v>
      </c>
    </row>
    <row r="1610" spans="2:3">
      <c r="B1610" s="17">
        <v>320700104</v>
      </c>
      <c r="C1610" t="s">
        <v>192</v>
      </c>
    </row>
    <row r="1611" spans="2:3">
      <c r="B1611" s="17">
        <v>320700105</v>
      </c>
      <c r="C1611" t="s">
        <v>193</v>
      </c>
    </row>
    <row r="1612" spans="2:3">
      <c r="B1612" s="17">
        <v>320700201</v>
      </c>
      <c r="C1612" t="s">
        <v>194</v>
      </c>
    </row>
    <row r="1613" spans="2:3">
      <c r="B1613" s="17">
        <v>320700202</v>
      </c>
      <c r="C1613" t="s">
        <v>195</v>
      </c>
    </row>
    <row r="1614" spans="2:3">
      <c r="B1614" s="17">
        <v>320700203</v>
      </c>
      <c r="C1614" t="s">
        <v>196</v>
      </c>
    </row>
    <row r="1615" spans="2:3">
      <c r="B1615" s="17">
        <v>320700204</v>
      </c>
      <c r="C1615" t="s">
        <v>197</v>
      </c>
    </row>
    <row r="1616" spans="2:3">
      <c r="B1616" s="17">
        <v>320700205</v>
      </c>
      <c r="C1616" t="s">
        <v>198</v>
      </c>
    </row>
    <row r="1617" spans="2:3">
      <c r="B1617" s="17">
        <v>320700206</v>
      </c>
      <c r="C1617" t="s">
        <v>199</v>
      </c>
    </row>
    <row r="1618" spans="2:3">
      <c r="B1618" s="17">
        <v>320700207</v>
      </c>
      <c r="C1618" t="s">
        <v>200</v>
      </c>
    </row>
    <row r="1619" spans="2:3">
      <c r="B1619" s="17">
        <v>320700208</v>
      </c>
      <c r="C1619" t="s">
        <v>201</v>
      </c>
    </row>
    <row r="1620" spans="2:3">
      <c r="B1620" s="17">
        <v>320700209</v>
      </c>
      <c r="C1620" t="s">
        <v>202</v>
      </c>
    </row>
    <row r="1621" spans="2:3">
      <c r="B1621" s="17">
        <v>320700210</v>
      </c>
      <c r="C1621" t="s">
        <v>203</v>
      </c>
    </row>
    <row r="1622" spans="2:3">
      <c r="B1622" s="17">
        <v>320700301</v>
      </c>
      <c r="C1622" t="s">
        <v>204</v>
      </c>
    </row>
    <row r="1623" spans="2:3">
      <c r="B1623" s="17">
        <v>320700302</v>
      </c>
      <c r="C1623" t="s">
        <v>205</v>
      </c>
    </row>
    <row r="1624" spans="2:3">
      <c r="B1624" s="17">
        <v>320700303</v>
      </c>
      <c r="C1624" t="s">
        <v>206</v>
      </c>
    </row>
    <row r="1625" spans="2:3">
      <c r="B1625" s="17">
        <v>320700304</v>
      </c>
      <c r="C1625" t="s">
        <v>207</v>
      </c>
    </row>
    <row r="1626" spans="2:3">
      <c r="B1626" s="17">
        <v>320700305</v>
      </c>
      <c r="C1626" t="s">
        <v>208</v>
      </c>
    </row>
    <row r="1627" spans="2:3">
      <c r="B1627" s="17">
        <v>320700401</v>
      </c>
      <c r="C1627" t="s">
        <v>209</v>
      </c>
    </row>
    <row r="1628" spans="2:3">
      <c r="B1628" s="17">
        <v>320700402</v>
      </c>
      <c r="C1628" t="s">
        <v>210</v>
      </c>
    </row>
    <row r="1629" spans="2:3">
      <c r="B1629" s="17">
        <v>320700403</v>
      </c>
      <c r="C1629" t="s">
        <v>211</v>
      </c>
    </row>
    <row r="1630" spans="2:3">
      <c r="B1630" s="17">
        <v>320700404</v>
      </c>
      <c r="C1630" t="s">
        <v>212</v>
      </c>
    </row>
    <row r="1631" spans="2:3">
      <c r="B1631" s="17">
        <v>320700405</v>
      </c>
      <c r="C1631" t="s">
        <v>213</v>
      </c>
    </row>
    <row r="1632" spans="2:3">
      <c r="B1632" s="17">
        <v>320800101</v>
      </c>
      <c r="C1632" t="s">
        <v>2950</v>
      </c>
    </row>
    <row r="1633" spans="2:3">
      <c r="B1633" s="17">
        <v>320800199</v>
      </c>
      <c r="C1633" t="s">
        <v>4824</v>
      </c>
    </row>
    <row r="1634" spans="2:3">
      <c r="B1634" s="17">
        <v>320900101</v>
      </c>
      <c r="C1634" t="s">
        <v>5373</v>
      </c>
    </row>
    <row r="1635" spans="2:3">
      <c r="B1635" s="17">
        <v>320900102</v>
      </c>
      <c r="C1635" t="s">
        <v>594</v>
      </c>
    </row>
    <row r="1636" spans="2:3">
      <c r="B1636" s="17">
        <v>320900199</v>
      </c>
      <c r="C1636" t="s">
        <v>214</v>
      </c>
    </row>
    <row r="1637" spans="2:3">
      <c r="B1637" s="17">
        <v>320900201</v>
      </c>
      <c r="C1637" t="s">
        <v>215</v>
      </c>
    </row>
    <row r="1638" spans="2:3">
      <c r="B1638" s="17">
        <v>320900202</v>
      </c>
      <c r="C1638" t="s">
        <v>216</v>
      </c>
    </row>
    <row r="1639" spans="2:3">
      <c r="B1639" s="17">
        <v>320900299</v>
      </c>
      <c r="C1639" t="s">
        <v>217</v>
      </c>
    </row>
    <row r="1640" spans="2:3">
      <c r="B1640" s="17">
        <v>320900399</v>
      </c>
      <c r="C1640" t="s">
        <v>5377</v>
      </c>
    </row>
    <row r="1641" spans="2:3">
      <c r="B1641" s="17">
        <v>330100101</v>
      </c>
      <c r="C1641" t="s">
        <v>4772</v>
      </c>
    </row>
    <row r="1642" spans="2:3">
      <c r="B1642" s="17">
        <v>330200101</v>
      </c>
      <c r="C1642" t="s">
        <v>4773</v>
      </c>
    </row>
    <row r="1643" spans="2:3">
      <c r="B1643" s="17">
        <v>330300101</v>
      </c>
      <c r="C1643" t="s">
        <v>4827</v>
      </c>
    </row>
    <row r="1644" spans="2:3">
      <c r="B1644" s="17">
        <v>330400101</v>
      </c>
      <c r="C1644" t="s">
        <v>4774</v>
      </c>
    </row>
    <row r="1645" spans="2:3">
      <c r="B1645" s="17">
        <v>330500101</v>
      </c>
      <c r="C1645" t="s">
        <v>4829</v>
      </c>
    </row>
    <row r="1646" spans="2:3">
      <c r="B1646" s="17">
        <v>330500102</v>
      </c>
      <c r="C1646" t="s">
        <v>4830</v>
      </c>
    </row>
    <row r="1647" spans="2:3">
      <c r="B1647" s="17">
        <v>330500199</v>
      </c>
      <c r="C1647" t="s">
        <v>4831</v>
      </c>
    </row>
    <row r="1648" spans="2:3">
      <c r="B1648" s="17">
        <v>330500201</v>
      </c>
      <c r="C1648" t="s">
        <v>4833</v>
      </c>
    </row>
    <row r="1649" spans="2:3">
      <c r="B1649" s="17">
        <v>330500202</v>
      </c>
      <c r="C1649" t="s">
        <v>2976</v>
      </c>
    </row>
    <row r="1650" spans="2:3">
      <c r="B1650" s="17">
        <v>330500203</v>
      </c>
      <c r="C1650" t="s">
        <v>2977</v>
      </c>
    </row>
    <row r="1651" spans="2:3">
      <c r="B1651" s="17">
        <v>330500204</v>
      </c>
      <c r="C1651" t="s">
        <v>2978</v>
      </c>
    </row>
    <row r="1652" spans="2:3">
      <c r="B1652" s="17">
        <v>330500299</v>
      </c>
      <c r="C1652" t="s">
        <v>2979</v>
      </c>
    </row>
    <row r="1653" spans="2:3">
      <c r="B1653" s="17">
        <v>330600101</v>
      </c>
      <c r="C1653" t="s">
        <v>2981</v>
      </c>
    </row>
    <row r="1654" spans="2:3">
      <c r="B1654" s="17">
        <v>330700101</v>
      </c>
      <c r="C1654" t="s">
        <v>2983</v>
      </c>
    </row>
    <row r="1655" spans="2:3">
      <c r="B1655" s="17">
        <v>330700102</v>
      </c>
      <c r="C1655" t="s">
        <v>2984</v>
      </c>
    </row>
    <row r="1656" spans="2:3">
      <c r="B1656" s="17">
        <v>330800101</v>
      </c>
      <c r="C1656" t="s">
        <v>2988</v>
      </c>
    </row>
    <row r="1657" spans="2:3">
      <c r="B1657" s="17">
        <v>330800199</v>
      </c>
      <c r="C1657" t="s">
        <v>2987</v>
      </c>
    </row>
    <row r="1658" spans="2:3">
      <c r="B1658" s="17">
        <v>331100101</v>
      </c>
      <c r="C1658" t="s">
        <v>4776</v>
      </c>
    </row>
    <row r="1659" spans="2:3">
      <c r="B1659" s="17">
        <v>331200101</v>
      </c>
      <c r="C1659" t="s">
        <v>2989</v>
      </c>
    </row>
    <row r="1660" spans="2:3">
      <c r="B1660" s="17">
        <v>331300101</v>
      </c>
      <c r="C1660" t="s">
        <v>2990</v>
      </c>
    </row>
    <row r="1661" spans="2:3">
      <c r="B1661" s="17">
        <v>331400101</v>
      </c>
      <c r="C1661" t="s">
        <v>2991</v>
      </c>
    </row>
    <row r="1662" spans="2:3">
      <c r="B1662" s="17">
        <v>331500101</v>
      </c>
      <c r="C1662" t="s">
        <v>2993</v>
      </c>
    </row>
    <row r="1663" spans="2:3">
      <c r="B1663" s="17">
        <v>331500102</v>
      </c>
      <c r="C1663" t="s">
        <v>2994</v>
      </c>
    </row>
    <row r="1664" spans="2:3">
      <c r="B1664" s="17">
        <v>331500199</v>
      </c>
      <c r="C1664" t="s">
        <v>2995</v>
      </c>
    </row>
    <row r="1665" spans="2:3">
      <c r="B1665" s="17">
        <v>331600101</v>
      </c>
      <c r="C1665" t="s">
        <v>2996</v>
      </c>
    </row>
    <row r="1666" spans="2:3">
      <c r="B1666" s="17">
        <v>331700101</v>
      </c>
      <c r="C1666" t="s">
        <v>2998</v>
      </c>
    </row>
    <row r="1667" spans="2:3">
      <c r="B1667" s="17">
        <v>331700102</v>
      </c>
      <c r="C1667" t="s">
        <v>218</v>
      </c>
    </row>
    <row r="1668" spans="2:3">
      <c r="B1668" s="17">
        <v>331800101</v>
      </c>
      <c r="C1668" t="s">
        <v>3000</v>
      </c>
    </row>
    <row r="1669" spans="2:3">
      <c r="B1669" s="17">
        <v>340100101</v>
      </c>
      <c r="C1669" t="s">
        <v>3005</v>
      </c>
    </row>
    <row r="1670" spans="2:3">
      <c r="B1670" s="17">
        <v>340100102</v>
      </c>
      <c r="C1670" t="s">
        <v>3006</v>
      </c>
    </row>
    <row r="1671" spans="2:3">
      <c r="B1671" s="17">
        <v>340100103</v>
      </c>
      <c r="C1671" t="s">
        <v>3007</v>
      </c>
    </row>
    <row r="1672" spans="2:3">
      <c r="B1672" s="17">
        <v>340100201</v>
      </c>
      <c r="C1672" t="s">
        <v>219</v>
      </c>
    </row>
    <row r="1673" spans="2:3">
      <c r="B1673" s="17">
        <v>340100202</v>
      </c>
      <c r="C1673" t="s">
        <v>3010</v>
      </c>
    </row>
    <row r="1674" spans="2:3">
      <c r="B1674" s="17">
        <v>340100203</v>
      </c>
      <c r="C1674" t="s">
        <v>3011</v>
      </c>
    </row>
    <row r="1675" spans="2:3">
      <c r="B1675" s="17">
        <v>340100301</v>
      </c>
      <c r="C1675" t="s">
        <v>3013</v>
      </c>
    </row>
    <row r="1676" spans="2:3">
      <c r="B1676" s="17">
        <v>340100302</v>
      </c>
      <c r="C1676" t="s">
        <v>3014</v>
      </c>
    </row>
    <row r="1677" spans="2:3">
      <c r="B1677" s="17">
        <v>340109901</v>
      </c>
      <c r="C1677" t="s">
        <v>3015</v>
      </c>
    </row>
    <row r="1678" spans="2:3">
      <c r="B1678" s="17">
        <v>340200101</v>
      </c>
      <c r="C1678" t="s">
        <v>3017</v>
      </c>
    </row>
    <row r="1679" spans="2:3">
      <c r="B1679" s="17">
        <v>340200102</v>
      </c>
      <c r="C1679" t="s">
        <v>3018</v>
      </c>
    </row>
    <row r="1680" spans="2:3">
      <c r="B1680" s="17">
        <v>340200103</v>
      </c>
      <c r="C1680" t="s">
        <v>3019</v>
      </c>
    </row>
    <row r="1681" spans="2:3">
      <c r="B1681" s="17">
        <v>340200104</v>
      </c>
      <c r="C1681" t="s">
        <v>3020</v>
      </c>
    </row>
    <row r="1682" spans="2:3">
      <c r="B1682" s="17">
        <v>340200105</v>
      </c>
      <c r="C1682" t="s">
        <v>3021</v>
      </c>
    </row>
    <row r="1683" spans="2:3">
      <c r="B1683" s="17">
        <v>340200106</v>
      </c>
      <c r="C1683" t="s">
        <v>3022</v>
      </c>
    </row>
    <row r="1684" spans="2:3">
      <c r="B1684" s="17">
        <v>340200199</v>
      </c>
      <c r="C1684" t="s">
        <v>220</v>
      </c>
    </row>
    <row r="1685" spans="2:3">
      <c r="B1685" s="17">
        <v>340300101</v>
      </c>
      <c r="C1685" t="s">
        <v>3023</v>
      </c>
    </row>
    <row r="1686" spans="2:3">
      <c r="B1686" s="17">
        <v>340800101</v>
      </c>
      <c r="C1686" t="s">
        <v>3024</v>
      </c>
    </row>
    <row r="1687" spans="2:3">
      <c r="B1687" s="17">
        <v>341100101</v>
      </c>
      <c r="C1687" t="s">
        <v>3026</v>
      </c>
    </row>
    <row r="1688" spans="2:3">
      <c r="B1688" s="17">
        <v>341200101</v>
      </c>
      <c r="C1688" t="s">
        <v>3028</v>
      </c>
    </row>
    <row r="1689" spans="2:3">
      <c r="B1689" s="17">
        <v>341300101</v>
      </c>
      <c r="C1689" t="s">
        <v>3029</v>
      </c>
    </row>
    <row r="1690" spans="2:3">
      <c r="B1690" s="17">
        <v>350100101</v>
      </c>
      <c r="C1690" t="s">
        <v>3032</v>
      </c>
    </row>
    <row r="1691" spans="2:3">
      <c r="B1691" s="17">
        <v>350100201</v>
      </c>
      <c r="C1691" t="s">
        <v>3033</v>
      </c>
    </row>
    <row r="1692" spans="2:3">
      <c r="B1692" s="17">
        <v>350100301</v>
      </c>
      <c r="C1692" t="s">
        <v>3034</v>
      </c>
    </row>
    <row r="1693" spans="2:3">
      <c r="B1693" s="17">
        <v>350100401</v>
      </c>
      <c r="C1693" t="s">
        <v>3035</v>
      </c>
    </row>
    <row r="1694" spans="2:3">
      <c r="B1694" s="17">
        <v>350100501</v>
      </c>
      <c r="C1694" t="s">
        <v>221</v>
      </c>
    </row>
    <row r="1695" spans="2:3">
      <c r="B1695" s="17">
        <v>350109901</v>
      </c>
      <c r="C1695" t="s">
        <v>222</v>
      </c>
    </row>
    <row r="1696" spans="2:3">
      <c r="B1696" s="17">
        <v>350110101</v>
      </c>
      <c r="C1696" t="s">
        <v>3039</v>
      </c>
    </row>
    <row r="1697" spans="2:3">
      <c r="B1697" s="17">
        <v>350110102</v>
      </c>
      <c r="C1697" t="s">
        <v>3040</v>
      </c>
    </row>
    <row r="1698" spans="2:3">
      <c r="B1698" s="17">
        <v>350110103</v>
      </c>
      <c r="C1698" t="s">
        <v>3041</v>
      </c>
    </row>
    <row r="1699" spans="2:3">
      <c r="B1699" s="17">
        <v>350110104</v>
      </c>
      <c r="C1699" t="s">
        <v>3042</v>
      </c>
    </row>
    <row r="1700" spans="2:3">
      <c r="B1700" s="17">
        <v>350110105</v>
      </c>
      <c r="C1700" t="s">
        <v>3043</v>
      </c>
    </row>
    <row r="1701" spans="2:3">
      <c r="B1701" s="17">
        <v>350110106</v>
      </c>
      <c r="C1701" t="s">
        <v>223</v>
      </c>
    </row>
    <row r="1702" spans="2:3">
      <c r="B1702" s="17">
        <v>350110107</v>
      </c>
      <c r="C1702" t="s">
        <v>224</v>
      </c>
    </row>
    <row r="1703" spans="2:3">
      <c r="B1703" s="17">
        <v>350110108</v>
      </c>
      <c r="C1703" t="s">
        <v>225</v>
      </c>
    </row>
    <row r="1704" spans="2:3">
      <c r="B1704" s="17">
        <v>350110109</v>
      </c>
      <c r="C1704" t="s">
        <v>226</v>
      </c>
    </row>
    <row r="1705" spans="2:3">
      <c r="B1705" s="17">
        <v>350110199</v>
      </c>
      <c r="C1705" t="s">
        <v>3046</v>
      </c>
    </row>
    <row r="1706" spans="2:3">
      <c r="B1706" s="17">
        <v>350120101</v>
      </c>
      <c r="C1706" t="s">
        <v>3050</v>
      </c>
    </row>
    <row r="1707" spans="2:3">
      <c r="B1707" s="17">
        <v>350120199</v>
      </c>
      <c r="C1707" t="s">
        <v>3051</v>
      </c>
    </row>
    <row r="1708" spans="2:3">
      <c r="B1708" s="17">
        <v>350200101</v>
      </c>
      <c r="C1708" t="s">
        <v>3054</v>
      </c>
    </row>
    <row r="1709" spans="2:3">
      <c r="B1709" s="17">
        <v>350200102</v>
      </c>
      <c r="C1709" t="s">
        <v>227</v>
      </c>
    </row>
    <row r="1710" spans="2:3">
      <c r="B1710" s="17">
        <v>350200103</v>
      </c>
      <c r="C1710" t="s">
        <v>3056</v>
      </c>
    </row>
    <row r="1711" spans="2:3">
      <c r="B1711" s="17">
        <v>350200104</v>
      </c>
      <c r="C1711" t="s">
        <v>3057</v>
      </c>
    </row>
    <row r="1712" spans="2:3">
      <c r="B1712" s="17">
        <v>350200105</v>
      </c>
      <c r="C1712" t="s">
        <v>3058</v>
      </c>
    </row>
    <row r="1713" spans="2:3">
      <c r="B1713" s="17">
        <v>350200106</v>
      </c>
      <c r="C1713" t="s">
        <v>3059</v>
      </c>
    </row>
    <row r="1714" spans="2:3">
      <c r="B1714" s="17">
        <v>350200107</v>
      </c>
      <c r="C1714" t="s">
        <v>3060</v>
      </c>
    </row>
    <row r="1715" spans="2:3">
      <c r="B1715" s="17">
        <v>350200108</v>
      </c>
      <c r="C1715" t="s">
        <v>3061</v>
      </c>
    </row>
    <row r="1716" spans="2:3">
      <c r="B1716" s="17">
        <v>350200109</v>
      </c>
      <c r="C1716" t="s">
        <v>3062</v>
      </c>
    </row>
    <row r="1717" spans="2:3">
      <c r="B1717" s="17">
        <v>350200110</v>
      </c>
      <c r="C1717" t="s">
        <v>228</v>
      </c>
    </row>
    <row r="1718" spans="2:3">
      <c r="B1718" s="17">
        <v>350200111</v>
      </c>
      <c r="C1718" t="s">
        <v>3064</v>
      </c>
    </row>
    <row r="1719" spans="2:3">
      <c r="B1719" s="17">
        <v>350200112</v>
      </c>
      <c r="C1719" t="s">
        <v>3065</v>
      </c>
    </row>
    <row r="1720" spans="2:3">
      <c r="B1720" s="17">
        <v>350200113</v>
      </c>
      <c r="C1720" t="s">
        <v>3066</v>
      </c>
    </row>
    <row r="1721" spans="2:3">
      <c r="B1721" s="17">
        <v>350200114</v>
      </c>
      <c r="C1721" t="s">
        <v>3067</v>
      </c>
    </row>
    <row r="1722" spans="2:3">
      <c r="B1722" s="17">
        <v>350200115</v>
      </c>
      <c r="C1722" t="s">
        <v>3068</v>
      </c>
    </row>
    <row r="1723" spans="2:3">
      <c r="B1723" s="17">
        <v>350200116</v>
      </c>
      <c r="C1723" t="s">
        <v>229</v>
      </c>
    </row>
    <row r="1724" spans="2:3">
      <c r="B1724" s="17">
        <v>350200199</v>
      </c>
      <c r="C1724" t="s">
        <v>3069</v>
      </c>
    </row>
    <row r="1725" spans="2:3">
      <c r="B1725" s="17">
        <v>350200201</v>
      </c>
      <c r="C1725" t="s">
        <v>3071</v>
      </c>
    </row>
    <row r="1726" spans="2:3">
      <c r="B1726" s="17">
        <v>350200202</v>
      </c>
      <c r="C1726" t="s">
        <v>3072</v>
      </c>
    </row>
    <row r="1727" spans="2:3">
      <c r="B1727" s="17">
        <v>350200203</v>
      </c>
      <c r="C1727" t="s">
        <v>3073</v>
      </c>
    </row>
    <row r="1728" spans="2:3">
      <c r="B1728" s="17">
        <v>350200299</v>
      </c>
      <c r="C1728" t="s">
        <v>3074</v>
      </c>
    </row>
    <row r="1729" spans="2:3">
      <c r="B1729" s="17">
        <v>350300101</v>
      </c>
      <c r="C1729" t="s">
        <v>3076</v>
      </c>
    </row>
    <row r="1730" spans="2:3">
      <c r="B1730" s="17">
        <v>350300102</v>
      </c>
      <c r="C1730" t="s">
        <v>3077</v>
      </c>
    </row>
    <row r="1731" spans="2:3">
      <c r="B1731" s="17">
        <v>350300103</v>
      </c>
      <c r="C1731" t="s">
        <v>3078</v>
      </c>
    </row>
    <row r="1732" spans="2:3">
      <c r="B1732" s="17">
        <v>350300104</v>
      </c>
      <c r="C1732" t="s">
        <v>3080</v>
      </c>
    </row>
    <row r="1733" spans="2:3">
      <c r="B1733" s="17">
        <v>350300105</v>
      </c>
      <c r="C1733" t="s">
        <v>3081</v>
      </c>
    </row>
    <row r="1734" spans="2:3">
      <c r="B1734" s="17">
        <v>350300106</v>
      </c>
      <c r="C1734" t="s">
        <v>3082</v>
      </c>
    </row>
    <row r="1735" spans="2:3">
      <c r="B1735" s="17">
        <v>350300107</v>
      </c>
      <c r="C1735" t="s">
        <v>3083</v>
      </c>
    </row>
    <row r="1736" spans="2:3">
      <c r="B1736" s="17">
        <v>350300108</v>
      </c>
      <c r="C1736" t="s">
        <v>3084</v>
      </c>
    </row>
    <row r="1737" spans="2:3">
      <c r="B1737" s="17">
        <v>350300109</v>
      </c>
      <c r="C1737" t="s">
        <v>230</v>
      </c>
    </row>
    <row r="1738" spans="2:3">
      <c r="B1738" s="17">
        <v>350300199</v>
      </c>
      <c r="C1738" t="s">
        <v>3085</v>
      </c>
    </row>
    <row r="1739" spans="2:3">
      <c r="B1739" s="17">
        <v>350400101</v>
      </c>
      <c r="C1739" t="s">
        <v>3088</v>
      </c>
    </row>
    <row r="1740" spans="2:3">
      <c r="B1740" s="17">
        <v>350400102</v>
      </c>
      <c r="C1740" t="s">
        <v>3089</v>
      </c>
    </row>
    <row r="1741" spans="2:3">
      <c r="B1741" s="17">
        <v>350400103</v>
      </c>
      <c r="C1741" t="s">
        <v>3090</v>
      </c>
    </row>
    <row r="1742" spans="2:3">
      <c r="B1742" s="17">
        <v>350400104</v>
      </c>
      <c r="C1742" t="s">
        <v>3091</v>
      </c>
    </row>
    <row r="1743" spans="2:3">
      <c r="B1743" s="17">
        <v>350400105</v>
      </c>
      <c r="C1743" t="s">
        <v>3092</v>
      </c>
    </row>
    <row r="1744" spans="2:3">
      <c r="B1744" s="17">
        <v>350400106</v>
      </c>
      <c r="C1744" t="s">
        <v>3093</v>
      </c>
    </row>
    <row r="1745" spans="2:3">
      <c r="B1745" s="17">
        <v>350400107</v>
      </c>
      <c r="C1745" t="s">
        <v>3094</v>
      </c>
    </row>
    <row r="1746" spans="2:3">
      <c r="B1746" s="17">
        <v>350400108</v>
      </c>
      <c r="C1746" t="s">
        <v>231</v>
      </c>
    </row>
    <row r="1747" spans="2:3">
      <c r="B1747" s="17">
        <v>350400109</v>
      </c>
      <c r="C1747" t="s">
        <v>232</v>
      </c>
    </row>
    <row r="1748" spans="2:3">
      <c r="B1748" s="17">
        <v>350400110</v>
      </c>
      <c r="C1748" t="s">
        <v>233</v>
      </c>
    </row>
    <row r="1749" spans="2:3">
      <c r="B1749" s="17">
        <v>350400111</v>
      </c>
      <c r="C1749" t="s">
        <v>234</v>
      </c>
    </row>
    <row r="1750" spans="2:3">
      <c r="B1750" s="17">
        <v>350400112</v>
      </c>
      <c r="C1750" t="s">
        <v>235</v>
      </c>
    </row>
    <row r="1751" spans="2:3">
      <c r="B1751" s="17">
        <v>350400113</v>
      </c>
      <c r="C1751" t="s">
        <v>236</v>
      </c>
    </row>
    <row r="1752" spans="2:3">
      <c r="B1752" s="17">
        <v>350400114</v>
      </c>
      <c r="C1752" t="s">
        <v>237</v>
      </c>
    </row>
    <row r="1753" spans="2:3">
      <c r="B1753" s="17">
        <v>350400199</v>
      </c>
      <c r="C1753" t="s">
        <v>3095</v>
      </c>
    </row>
    <row r="1754" spans="2:3">
      <c r="B1754" s="17">
        <v>350400201</v>
      </c>
      <c r="C1754" t="s">
        <v>3097</v>
      </c>
    </row>
    <row r="1755" spans="2:3">
      <c r="B1755" s="17">
        <v>350400202</v>
      </c>
      <c r="C1755" t="s">
        <v>3098</v>
      </c>
    </row>
    <row r="1756" spans="2:3">
      <c r="B1756" s="17">
        <v>350400299</v>
      </c>
      <c r="C1756" t="s">
        <v>3099</v>
      </c>
    </row>
    <row r="1757" spans="2:3">
      <c r="B1757" s="17">
        <v>350400301</v>
      </c>
      <c r="C1757" t="s">
        <v>3101</v>
      </c>
    </row>
    <row r="1758" spans="2:3">
      <c r="B1758" s="17">
        <v>350400399</v>
      </c>
      <c r="C1758" t="s">
        <v>3102</v>
      </c>
    </row>
    <row r="1759" spans="2:3">
      <c r="B1759" s="17">
        <v>350400401</v>
      </c>
      <c r="C1759" t="s">
        <v>3104</v>
      </c>
    </row>
    <row r="1760" spans="2:3">
      <c r="B1760" s="17">
        <v>350400402</v>
      </c>
      <c r="C1760" t="s">
        <v>3105</v>
      </c>
    </row>
    <row r="1761" spans="2:3">
      <c r="B1761" s="17">
        <v>350400499</v>
      </c>
      <c r="C1761" t="s">
        <v>3106</v>
      </c>
    </row>
    <row r="1762" spans="2:3">
      <c r="B1762" s="17">
        <v>350400501</v>
      </c>
      <c r="C1762" t="s">
        <v>3107</v>
      </c>
    </row>
    <row r="1763" spans="2:3">
      <c r="B1763" s="17">
        <v>350400601</v>
      </c>
      <c r="C1763" t="s">
        <v>3108</v>
      </c>
    </row>
    <row r="1764" spans="2:3">
      <c r="B1764" s="17">
        <v>350400701</v>
      </c>
      <c r="C1764" t="s">
        <v>3109</v>
      </c>
    </row>
    <row r="1765" spans="2:3">
      <c r="B1765" s="17">
        <v>350409901</v>
      </c>
      <c r="C1765" t="s">
        <v>238</v>
      </c>
    </row>
    <row r="1766" spans="2:3">
      <c r="B1766" s="17">
        <v>350410101</v>
      </c>
      <c r="C1766" t="s">
        <v>3114</v>
      </c>
    </row>
    <row r="1767" spans="2:3">
      <c r="B1767" s="17">
        <v>350410102</v>
      </c>
      <c r="C1767" t="s">
        <v>239</v>
      </c>
    </row>
    <row r="1768" spans="2:3">
      <c r="B1768" s="17">
        <v>350410103</v>
      </c>
      <c r="C1768" t="s">
        <v>3117</v>
      </c>
    </row>
    <row r="1769" spans="2:3">
      <c r="B1769" s="17">
        <v>350410104</v>
      </c>
      <c r="C1769" t="s">
        <v>3119</v>
      </c>
    </row>
    <row r="1770" spans="2:3">
      <c r="B1770" s="17">
        <v>350410105</v>
      </c>
      <c r="C1770" t="s">
        <v>240</v>
      </c>
    </row>
    <row r="1771" spans="2:3">
      <c r="B1771" s="17">
        <v>350410106</v>
      </c>
      <c r="C1771" t="s">
        <v>241</v>
      </c>
    </row>
    <row r="1772" spans="2:3">
      <c r="B1772" s="17">
        <v>350410107</v>
      </c>
      <c r="C1772" t="s">
        <v>242</v>
      </c>
    </row>
    <row r="1773" spans="2:3">
      <c r="B1773" s="17">
        <v>350410108</v>
      </c>
      <c r="C1773" t="s">
        <v>243</v>
      </c>
    </row>
    <row r="1774" spans="2:3">
      <c r="B1774" s="17">
        <v>350410109</v>
      </c>
      <c r="C1774" t="s">
        <v>244</v>
      </c>
    </row>
    <row r="1775" spans="2:3">
      <c r="B1775" s="17">
        <v>350410110</v>
      </c>
      <c r="C1775" t="s">
        <v>245</v>
      </c>
    </row>
    <row r="1776" spans="2:3">
      <c r="B1776" s="17">
        <v>350410199</v>
      </c>
      <c r="C1776" t="s">
        <v>3118</v>
      </c>
    </row>
    <row r="1777" spans="2:3">
      <c r="B1777" s="17">
        <v>350410201</v>
      </c>
      <c r="C1777" t="s">
        <v>3121</v>
      </c>
    </row>
    <row r="1778" spans="2:3">
      <c r="B1778" s="17">
        <v>350410202</v>
      </c>
      <c r="C1778" t="s">
        <v>3122</v>
      </c>
    </row>
    <row r="1779" spans="2:3">
      <c r="B1779" s="17">
        <v>350410203</v>
      </c>
      <c r="C1779" t="s">
        <v>3124</v>
      </c>
    </row>
    <row r="1780" spans="2:3">
      <c r="B1780" s="17">
        <v>350410204</v>
      </c>
      <c r="C1780" t="s">
        <v>3125</v>
      </c>
    </row>
    <row r="1781" spans="2:3">
      <c r="B1781" s="17">
        <v>350410205</v>
      </c>
      <c r="C1781" t="s">
        <v>3126</v>
      </c>
    </row>
    <row r="1782" spans="2:3">
      <c r="B1782" s="17">
        <v>350410206</v>
      </c>
      <c r="C1782" t="s">
        <v>3127</v>
      </c>
    </row>
    <row r="1783" spans="2:3">
      <c r="B1783" s="17">
        <v>350410207</v>
      </c>
      <c r="C1783" t="s">
        <v>3128</v>
      </c>
    </row>
    <row r="1784" spans="2:3">
      <c r="B1784" s="17">
        <v>350410208</v>
      </c>
      <c r="C1784" t="s">
        <v>3129</v>
      </c>
    </row>
    <row r="1785" spans="2:3">
      <c r="B1785" s="17">
        <v>350410209</v>
      </c>
      <c r="C1785" t="s">
        <v>3130</v>
      </c>
    </row>
    <row r="1786" spans="2:3">
      <c r="B1786" s="17">
        <v>350410299</v>
      </c>
      <c r="C1786" t="s">
        <v>3123</v>
      </c>
    </row>
    <row r="1787" spans="2:3">
      <c r="B1787" s="17">
        <v>350410301</v>
      </c>
      <c r="C1787" t="s">
        <v>246</v>
      </c>
    </row>
    <row r="1788" spans="2:3">
      <c r="B1788" s="17">
        <v>350410302</v>
      </c>
      <c r="C1788" t="s">
        <v>247</v>
      </c>
    </row>
    <row r="1789" spans="2:3">
      <c r="B1789" s="17">
        <v>350410399</v>
      </c>
      <c r="C1789" t="s">
        <v>3134</v>
      </c>
    </row>
    <row r="1790" spans="2:3">
      <c r="B1790" s="17">
        <v>350410401</v>
      </c>
      <c r="C1790" t="s">
        <v>3136</v>
      </c>
    </row>
    <row r="1791" spans="2:3">
      <c r="B1791" s="17">
        <v>350410402</v>
      </c>
      <c r="C1791" t="s">
        <v>3137</v>
      </c>
    </row>
    <row r="1792" spans="2:3">
      <c r="B1792" s="17">
        <v>350410499</v>
      </c>
      <c r="C1792" t="s">
        <v>3138</v>
      </c>
    </row>
    <row r="1793" spans="2:3">
      <c r="B1793" s="17">
        <v>350410901</v>
      </c>
      <c r="C1793" t="s">
        <v>3141</v>
      </c>
    </row>
    <row r="1794" spans="2:3">
      <c r="B1794" s="17">
        <v>350410902</v>
      </c>
      <c r="C1794" t="s">
        <v>3142</v>
      </c>
    </row>
    <row r="1795" spans="2:3">
      <c r="B1795" s="17">
        <v>350410999</v>
      </c>
      <c r="C1795" t="s">
        <v>3139</v>
      </c>
    </row>
    <row r="1796" spans="2:3">
      <c r="B1796" s="17">
        <v>350800101</v>
      </c>
      <c r="C1796" t="s">
        <v>3144</v>
      </c>
    </row>
    <row r="1797" spans="2:3">
      <c r="B1797" s="17">
        <v>350800102</v>
      </c>
      <c r="C1797" t="s">
        <v>3145</v>
      </c>
    </row>
    <row r="1798" spans="2:3">
      <c r="B1798" s="17">
        <v>350800103</v>
      </c>
      <c r="C1798" t="s">
        <v>3146</v>
      </c>
    </row>
    <row r="1799" spans="2:3">
      <c r="B1799" s="17">
        <v>350800104</v>
      </c>
      <c r="C1799" t="s">
        <v>3147</v>
      </c>
    </row>
    <row r="1800" spans="2:3">
      <c r="B1800" s="17">
        <v>350800105</v>
      </c>
      <c r="C1800" t="s">
        <v>248</v>
      </c>
    </row>
    <row r="1801" spans="2:3">
      <c r="B1801" s="17">
        <v>350800106</v>
      </c>
      <c r="C1801" t="s">
        <v>249</v>
      </c>
    </row>
    <row r="1802" spans="2:3">
      <c r="B1802" s="17">
        <v>350800107</v>
      </c>
      <c r="C1802" t="s">
        <v>250</v>
      </c>
    </row>
    <row r="1803" spans="2:3">
      <c r="B1803" s="17">
        <v>350800108</v>
      </c>
      <c r="C1803" t="s">
        <v>251</v>
      </c>
    </row>
    <row r="1804" spans="2:3">
      <c r="B1804" s="17">
        <v>350800109</v>
      </c>
      <c r="C1804" t="s">
        <v>252</v>
      </c>
    </row>
    <row r="1805" spans="2:3">
      <c r="B1805" s="17">
        <v>350800110</v>
      </c>
      <c r="C1805" t="s">
        <v>253</v>
      </c>
    </row>
    <row r="1806" spans="2:3">
      <c r="B1806" s="17">
        <v>350800111</v>
      </c>
      <c r="C1806" t="s">
        <v>254</v>
      </c>
    </row>
    <row r="1807" spans="2:3">
      <c r="B1807" s="17">
        <v>350800112</v>
      </c>
      <c r="C1807" t="s">
        <v>255</v>
      </c>
    </row>
    <row r="1808" spans="2:3">
      <c r="B1808" s="17">
        <v>350800113</v>
      </c>
      <c r="C1808" t="s">
        <v>256</v>
      </c>
    </row>
    <row r="1809" spans="2:3">
      <c r="B1809" s="17">
        <v>350800114</v>
      </c>
      <c r="C1809" t="s">
        <v>257</v>
      </c>
    </row>
    <row r="1810" spans="2:3">
      <c r="B1810" s="17">
        <v>350800115</v>
      </c>
      <c r="C1810" t="s">
        <v>258</v>
      </c>
    </row>
    <row r="1811" spans="2:3">
      <c r="B1811" s="17">
        <v>350800116</v>
      </c>
      <c r="C1811" t="s">
        <v>259</v>
      </c>
    </row>
    <row r="1812" spans="2:3">
      <c r="B1812" s="17">
        <v>350800117</v>
      </c>
      <c r="C1812" t="s">
        <v>260</v>
      </c>
    </row>
    <row r="1813" spans="2:3">
      <c r="B1813" s="17">
        <v>350800118</v>
      </c>
      <c r="C1813" t="s">
        <v>261</v>
      </c>
    </row>
    <row r="1814" spans="2:3">
      <c r="B1814" s="17">
        <v>350800119</v>
      </c>
      <c r="C1814" t="s">
        <v>262</v>
      </c>
    </row>
    <row r="1815" spans="2:3">
      <c r="B1815" s="17">
        <v>350800185</v>
      </c>
      <c r="C1815" t="s">
        <v>263</v>
      </c>
    </row>
    <row r="1816" spans="2:3">
      <c r="B1816" s="17">
        <v>350800186</v>
      </c>
      <c r="C1816" t="s">
        <v>264</v>
      </c>
    </row>
    <row r="1817" spans="2:3">
      <c r="B1817" s="17">
        <v>350800187</v>
      </c>
      <c r="C1817" t="s">
        <v>265</v>
      </c>
    </row>
    <row r="1818" spans="2:3">
      <c r="B1818" s="17">
        <v>350800188</v>
      </c>
      <c r="C1818" t="s">
        <v>266</v>
      </c>
    </row>
    <row r="1819" spans="2:3">
      <c r="B1819" s="17">
        <v>350800189</v>
      </c>
      <c r="C1819" t="s">
        <v>267</v>
      </c>
    </row>
    <row r="1820" spans="2:3">
      <c r="B1820" s="17">
        <v>350800190</v>
      </c>
      <c r="C1820" t="s">
        <v>268</v>
      </c>
    </row>
    <row r="1821" spans="2:3">
      <c r="B1821" s="17">
        <v>350800191</v>
      </c>
      <c r="C1821" t="s">
        <v>269</v>
      </c>
    </row>
    <row r="1822" spans="2:3">
      <c r="B1822" s="17">
        <v>350800192</v>
      </c>
      <c r="C1822" t="s">
        <v>270</v>
      </c>
    </row>
    <row r="1823" spans="2:3">
      <c r="B1823" s="17">
        <v>350800193</v>
      </c>
      <c r="C1823" t="s">
        <v>271</v>
      </c>
    </row>
    <row r="1824" spans="2:3">
      <c r="B1824" s="17">
        <v>350800194</v>
      </c>
      <c r="C1824" t="s">
        <v>5594</v>
      </c>
    </row>
    <row r="1825" spans="2:3">
      <c r="B1825" s="17">
        <v>350800195</v>
      </c>
      <c r="C1825" t="s">
        <v>258</v>
      </c>
    </row>
    <row r="1826" spans="2:3">
      <c r="B1826" s="17">
        <v>350800196</v>
      </c>
      <c r="C1826" t="s">
        <v>259</v>
      </c>
    </row>
    <row r="1827" spans="2:3">
      <c r="B1827" s="17">
        <v>350800197</v>
      </c>
      <c r="C1827" t="s">
        <v>260</v>
      </c>
    </row>
    <row r="1828" spans="2:3">
      <c r="B1828" s="17">
        <v>350800198</v>
      </c>
      <c r="C1828" t="s">
        <v>261</v>
      </c>
    </row>
    <row r="1829" spans="2:3">
      <c r="B1829" s="17">
        <v>350800199</v>
      </c>
      <c r="C1829" t="s">
        <v>3143</v>
      </c>
    </row>
    <row r="1830" spans="2:3">
      <c r="B1830" s="17">
        <v>350800299</v>
      </c>
      <c r="C1830" t="s">
        <v>3030</v>
      </c>
    </row>
    <row r="1831" spans="2:3">
      <c r="B1831" s="17">
        <v>350900101</v>
      </c>
      <c r="C1831" t="s">
        <v>3149</v>
      </c>
    </row>
    <row r="1832" spans="2:3">
      <c r="B1832" s="17">
        <v>350900102</v>
      </c>
      <c r="C1832" t="s">
        <v>3150</v>
      </c>
    </row>
    <row r="1833" spans="2:3">
      <c r="B1833" s="17">
        <v>350900103</v>
      </c>
      <c r="C1833" t="s">
        <v>3151</v>
      </c>
    </row>
    <row r="1834" spans="2:3">
      <c r="B1834" s="17">
        <v>350900199</v>
      </c>
      <c r="C1834" t="s">
        <v>3152</v>
      </c>
    </row>
    <row r="1835" spans="2:3">
      <c r="B1835" s="17">
        <v>360100101</v>
      </c>
      <c r="C1835" t="s">
        <v>3155</v>
      </c>
    </row>
    <row r="1836" spans="2:3">
      <c r="B1836" s="17">
        <v>360100102</v>
      </c>
      <c r="C1836" t="s">
        <v>3156</v>
      </c>
    </row>
    <row r="1837" spans="2:3">
      <c r="B1837" s="17">
        <v>360100199</v>
      </c>
      <c r="C1837" t="s">
        <v>3157</v>
      </c>
    </row>
    <row r="1838" spans="2:3">
      <c r="B1838" s="17">
        <v>360200101</v>
      </c>
      <c r="C1838" t="s">
        <v>3159</v>
      </c>
    </row>
    <row r="1839" spans="2:3">
      <c r="B1839" s="17">
        <v>360200199</v>
      </c>
      <c r="C1839" t="s">
        <v>3160</v>
      </c>
    </row>
    <row r="1840" spans="2:3">
      <c r="B1840" s="17">
        <v>360300199</v>
      </c>
      <c r="C1840" t="s">
        <v>3161</v>
      </c>
    </row>
    <row r="1841" spans="2:3">
      <c r="B1841" s="17">
        <v>410100101</v>
      </c>
      <c r="C1841" t="s">
        <v>3162</v>
      </c>
    </row>
    <row r="1842" spans="2:3">
      <c r="B1842" s="17">
        <v>410100102</v>
      </c>
      <c r="C1842" t="s">
        <v>3164</v>
      </c>
    </row>
    <row r="1843" spans="2:3">
      <c r="B1843" s="17">
        <v>410100103</v>
      </c>
      <c r="C1843" t="s">
        <v>3165</v>
      </c>
    </row>
    <row r="1844" spans="2:3">
      <c r="B1844" s="17">
        <v>410100104</v>
      </c>
      <c r="C1844" t="s">
        <v>3166</v>
      </c>
    </row>
    <row r="1845" spans="2:3">
      <c r="B1845" s="17">
        <v>410100105</v>
      </c>
      <c r="C1845" t="s">
        <v>3167</v>
      </c>
    </row>
    <row r="1846" spans="2:3">
      <c r="B1846" s="17">
        <v>410100199</v>
      </c>
      <c r="C1846" t="s">
        <v>3168</v>
      </c>
    </row>
    <row r="1847" spans="2:3">
      <c r="B1847" s="17">
        <v>410200101</v>
      </c>
      <c r="C1847" t="s">
        <v>3170</v>
      </c>
    </row>
    <row r="1848" spans="2:3">
      <c r="B1848" s="17">
        <v>410200102</v>
      </c>
      <c r="C1848" t="s">
        <v>3171</v>
      </c>
    </row>
    <row r="1849" spans="2:3">
      <c r="B1849" s="17">
        <v>410200103</v>
      </c>
      <c r="C1849" t="s">
        <v>3172</v>
      </c>
    </row>
    <row r="1850" spans="2:3">
      <c r="B1850" s="17">
        <v>410200104</v>
      </c>
      <c r="C1850" t="s">
        <v>3173</v>
      </c>
    </row>
    <row r="1851" spans="2:3">
      <c r="B1851" s="17">
        <v>410200199</v>
      </c>
      <c r="C1851" t="s">
        <v>3174</v>
      </c>
    </row>
    <row r="1852" spans="2:3">
      <c r="B1852" s="17">
        <v>410300101</v>
      </c>
      <c r="C1852" t="s">
        <v>3176</v>
      </c>
    </row>
    <row r="1853" spans="2:3">
      <c r="B1853" s="17">
        <v>410300102</v>
      </c>
      <c r="C1853" t="s">
        <v>3177</v>
      </c>
    </row>
    <row r="1854" spans="2:3">
      <c r="B1854" s="17">
        <v>410300103</v>
      </c>
      <c r="C1854" t="s">
        <v>3178</v>
      </c>
    </row>
    <row r="1855" spans="2:3">
      <c r="B1855" s="17">
        <v>410300104</v>
      </c>
      <c r="C1855" t="s">
        <v>3179</v>
      </c>
    </row>
    <row r="1856" spans="2:3">
      <c r="B1856" s="17">
        <v>410300105</v>
      </c>
      <c r="C1856" t="s">
        <v>3180</v>
      </c>
    </row>
    <row r="1857" spans="2:3">
      <c r="B1857" s="17">
        <v>410300201</v>
      </c>
      <c r="C1857" t="s">
        <v>3181</v>
      </c>
    </row>
    <row r="1858" spans="2:3">
      <c r="B1858" s="17">
        <v>410300202</v>
      </c>
      <c r="C1858" t="s">
        <v>3182</v>
      </c>
    </row>
    <row r="1859" spans="2:3">
      <c r="B1859" s="17">
        <v>410300203</v>
      </c>
      <c r="C1859" t="s">
        <v>3183</v>
      </c>
    </row>
    <row r="1860" spans="2:3">
      <c r="B1860" s="17">
        <v>410300204</v>
      </c>
      <c r="C1860" t="s">
        <v>3184</v>
      </c>
    </row>
    <row r="1861" spans="2:3">
      <c r="B1861" s="17">
        <v>410300301</v>
      </c>
      <c r="C1861" t="s">
        <v>3186</v>
      </c>
    </row>
    <row r="1862" spans="2:3">
      <c r="B1862" s="17">
        <v>410300302</v>
      </c>
      <c r="C1862" t="s">
        <v>4299</v>
      </c>
    </row>
    <row r="1863" spans="2:3">
      <c r="B1863" s="17">
        <v>410300399</v>
      </c>
      <c r="C1863" t="s">
        <v>3187</v>
      </c>
    </row>
    <row r="1864" spans="2:3">
      <c r="B1864" s="17">
        <v>410400101</v>
      </c>
      <c r="C1864" t="s">
        <v>5639</v>
      </c>
    </row>
    <row r="1865" spans="2:3">
      <c r="B1865" s="17">
        <v>410400102</v>
      </c>
      <c r="C1865" t="s">
        <v>3188</v>
      </c>
    </row>
    <row r="1866" spans="2:3">
      <c r="B1866" s="17">
        <v>410400103</v>
      </c>
      <c r="C1866" t="s">
        <v>3190</v>
      </c>
    </row>
    <row r="1867" spans="2:3">
      <c r="B1867" s="17">
        <v>410500101</v>
      </c>
      <c r="C1867" t="s">
        <v>3192</v>
      </c>
    </row>
    <row r="1868" spans="2:3">
      <c r="B1868" s="17">
        <v>410500102</v>
      </c>
      <c r="C1868" t="s">
        <v>3193</v>
      </c>
    </row>
    <row r="1869" spans="2:3">
      <c r="B1869" s="17">
        <v>410600101</v>
      </c>
      <c r="C1869" t="s">
        <v>3194</v>
      </c>
    </row>
    <row r="1870" spans="2:3">
      <c r="B1870" s="17">
        <v>410600102</v>
      </c>
      <c r="C1870" t="s">
        <v>3195</v>
      </c>
    </row>
    <row r="1871" spans="2:3">
      <c r="B1871" s="17">
        <v>410600103</v>
      </c>
      <c r="C1871" t="s">
        <v>3196</v>
      </c>
    </row>
    <row r="1872" spans="2:3">
      <c r="B1872" s="17">
        <v>410600104</v>
      </c>
      <c r="C1872" t="s">
        <v>3197</v>
      </c>
    </row>
    <row r="1873" spans="2:3">
      <c r="B1873" s="17">
        <v>410700101</v>
      </c>
      <c r="C1873" t="s">
        <v>3206</v>
      </c>
    </row>
    <row r="1874" spans="2:3">
      <c r="B1874" s="17">
        <v>410700102</v>
      </c>
      <c r="C1874" t="s">
        <v>3207</v>
      </c>
    </row>
    <row r="1875" spans="2:3">
      <c r="B1875" s="17">
        <v>410700103</v>
      </c>
      <c r="C1875" t="s">
        <v>3208</v>
      </c>
    </row>
    <row r="1876" spans="2:3">
      <c r="B1876" s="17">
        <v>410700104</v>
      </c>
      <c r="C1876" t="s">
        <v>3209</v>
      </c>
    </row>
    <row r="1877" spans="2:3">
      <c r="B1877" s="17">
        <v>410700199</v>
      </c>
      <c r="C1877" t="s">
        <v>3210</v>
      </c>
    </row>
    <row r="1878" spans="2:3">
      <c r="B1878" s="17">
        <v>410710101</v>
      </c>
      <c r="C1878" t="s">
        <v>3199</v>
      </c>
    </row>
    <row r="1879" spans="2:3">
      <c r="B1879" s="17">
        <v>410710102</v>
      </c>
      <c r="C1879" t="s">
        <v>3200</v>
      </c>
    </row>
    <row r="1880" spans="2:3">
      <c r="B1880" s="17">
        <v>410710103</v>
      </c>
      <c r="C1880" t="s">
        <v>3201</v>
      </c>
    </row>
    <row r="1881" spans="2:3">
      <c r="B1881" s="17">
        <v>410710104</v>
      </c>
      <c r="C1881" t="s">
        <v>3202</v>
      </c>
    </row>
    <row r="1882" spans="2:3">
      <c r="B1882" s="17">
        <v>410710199</v>
      </c>
      <c r="C1882" t="s">
        <v>3203</v>
      </c>
    </row>
    <row r="1883" spans="2:3">
      <c r="B1883" s="17">
        <v>410800101</v>
      </c>
      <c r="C1883" t="s">
        <v>4777</v>
      </c>
    </row>
    <row r="1884" spans="2:3">
      <c r="B1884" s="17">
        <v>410900101</v>
      </c>
      <c r="C1884" t="s">
        <v>3204</v>
      </c>
    </row>
    <row r="1885" spans="2:3">
      <c r="B1885" s="17">
        <v>411200101</v>
      </c>
      <c r="C1885" t="s">
        <v>3213</v>
      </c>
    </row>
    <row r="1886" spans="2:3">
      <c r="B1886" s="17">
        <v>411300101</v>
      </c>
      <c r="C1886" t="s">
        <v>3214</v>
      </c>
    </row>
    <row r="1887" spans="2:3">
      <c r="B1887" s="17">
        <v>411310101</v>
      </c>
      <c r="C1887" t="s">
        <v>3215</v>
      </c>
    </row>
    <row r="1888" spans="2:3">
      <c r="B1888" s="17">
        <v>411320101</v>
      </c>
      <c r="C1888" t="s">
        <v>3216</v>
      </c>
    </row>
    <row r="1889" spans="2:3">
      <c r="B1889" s="17">
        <v>411330101</v>
      </c>
      <c r="C1889" t="s">
        <v>3217</v>
      </c>
    </row>
    <row r="1890" spans="2:3">
      <c r="B1890" s="17">
        <v>411400101</v>
      </c>
      <c r="C1890" t="s">
        <v>3218</v>
      </c>
    </row>
    <row r="1891" spans="2:3">
      <c r="B1891" s="17">
        <v>411500101</v>
      </c>
      <c r="C1891" t="s">
        <v>3219</v>
      </c>
    </row>
    <row r="1892" spans="2:3">
      <c r="B1892" s="17">
        <v>411600101</v>
      </c>
      <c r="C1892" t="s">
        <v>3220</v>
      </c>
    </row>
    <row r="1893" spans="2:3">
      <c r="B1893" s="17">
        <v>411700101</v>
      </c>
      <c r="C1893" t="s">
        <v>3222</v>
      </c>
    </row>
    <row r="1894" spans="2:3">
      <c r="B1894" s="17">
        <v>411800101</v>
      </c>
      <c r="C1894" t="s">
        <v>3223</v>
      </c>
    </row>
    <row r="1895" spans="2:3">
      <c r="B1895" s="17">
        <v>412010101</v>
      </c>
      <c r="C1895" t="s">
        <v>3224</v>
      </c>
    </row>
    <row r="1896" spans="2:3">
      <c r="B1896" s="17">
        <v>420100101</v>
      </c>
      <c r="C1896" t="s">
        <v>3226</v>
      </c>
    </row>
    <row r="1897" spans="2:3">
      <c r="B1897" s="17">
        <v>420200101</v>
      </c>
      <c r="C1897" t="s">
        <v>3227</v>
      </c>
    </row>
    <row r="1898" spans="2:3">
      <c r="B1898" s="17">
        <v>420300101</v>
      </c>
      <c r="C1898" t="s">
        <v>3228</v>
      </c>
    </row>
    <row r="1899" spans="2:3">
      <c r="B1899" s="17">
        <v>420400101</v>
      </c>
      <c r="C1899" t="s">
        <v>3229</v>
      </c>
    </row>
    <row r="1900" spans="2:3">
      <c r="B1900" s="17">
        <v>420500101</v>
      </c>
      <c r="C1900" t="s">
        <v>3230</v>
      </c>
    </row>
    <row r="1901" spans="2:3">
      <c r="B1901" s="17">
        <v>420600101</v>
      </c>
      <c r="C1901" t="s">
        <v>3231</v>
      </c>
    </row>
    <row r="1902" spans="2:3">
      <c r="B1902" s="17">
        <v>420700101</v>
      </c>
      <c r="C1902" t="s">
        <v>3233</v>
      </c>
    </row>
    <row r="1903" spans="2:3">
      <c r="B1903" s="17">
        <v>420800101</v>
      </c>
      <c r="C1903" t="s">
        <v>3235</v>
      </c>
    </row>
    <row r="1904" spans="2:3">
      <c r="B1904" s="17">
        <v>420800199</v>
      </c>
      <c r="C1904" t="s">
        <v>3234</v>
      </c>
    </row>
    <row r="1905" spans="2:3">
      <c r="B1905" s="17">
        <v>420900101</v>
      </c>
      <c r="C1905" t="s">
        <v>3236</v>
      </c>
    </row>
    <row r="1906" spans="2:3">
      <c r="B1906" s="17">
        <v>430100101</v>
      </c>
      <c r="C1906" t="s">
        <v>3239</v>
      </c>
    </row>
    <row r="1907" spans="2:3">
      <c r="B1907" s="17">
        <v>430100102</v>
      </c>
      <c r="C1907" t="s">
        <v>3240</v>
      </c>
    </row>
    <row r="1908" spans="2:3">
      <c r="B1908" s="17">
        <v>430100103</v>
      </c>
      <c r="C1908" t="s">
        <v>3241</v>
      </c>
    </row>
    <row r="1909" spans="2:3">
      <c r="B1909" s="17">
        <v>431100101</v>
      </c>
      <c r="C1909" t="s">
        <v>3244</v>
      </c>
    </row>
    <row r="1910" spans="2:3">
      <c r="B1910" s="17">
        <v>431100102</v>
      </c>
      <c r="C1910" t="s">
        <v>3245</v>
      </c>
    </row>
    <row r="1911" spans="2:3">
      <c r="B1911" s="17">
        <v>431100103</v>
      </c>
      <c r="C1911" t="s">
        <v>3246</v>
      </c>
    </row>
    <row r="1912" spans="2:3">
      <c r="B1912" s="17">
        <v>431100104</v>
      </c>
      <c r="C1912" t="s">
        <v>3247</v>
      </c>
    </row>
    <row r="1913" spans="2:3">
      <c r="B1913" s="17">
        <v>431100105</v>
      </c>
      <c r="C1913" t="s">
        <v>272</v>
      </c>
    </row>
    <row r="1914" spans="2:3">
      <c r="B1914" s="17">
        <v>431100106</v>
      </c>
      <c r="C1914" t="s">
        <v>273</v>
      </c>
    </row>
    <row r="1915" spans="2:3">
      <c r="B1915" s="17">
        <v>431100107</v>
      </c>
      <c r="C1915" t="s">
        <v>274</v>
      </c>
    </row>
    <row r="1916" spans="2:3">
      <c r="B1916" s="17">
        <v>431100108</v>
      </c>
      <c r="C1916" t="s">
        <v>275</v>
      </c>
    </row>
    <row r="1917" spans="2:3">
      <c r="B1917" s="17">
        <v>431100109</v>
      </c>
      <c r="C1917" t="s">
        <v>276</v>
      </c>
    </row>
    <row r="1918" spans="2:3">
      <c r="B1918" s="17">
        <v>431100110</v>
      </c>
      <c r="C1918" t="s">
        <v>277</v>
      </c>
    </row>
    <row r="1919" spans="2:3">
      <c r="B1919" s="17">
        <v>431100111</v>
      </c>
      <c r="C1919" t="s">
        <v>278</v>
      </c>
    </row>
    <row r="1920" spans="2:3">
      <c r="B1920" s="17">
        <v>431100112</v>
      </c>
      <c r="C1920" t="s">
        <v>279</v>
      </c>
    </row>
    <row r="1921" spans="2:3">
      <c r="B1921" s="17">
        <v>431100113</v>
      </c>
      <c r="C1921" t="s">
        <v>280</v>
      </c>
    </row>
    <row r="1922" spans="2:3">
      <c r="B1922" s="17">
        <v>431100114</v>
      </c>
      <c r="C1922" t="s">
        <v>281</v>
      </c>
    </row>
    <row r="1923" spans="2:3">
      <c r="B1923" s="17">
        <v>431100115</v>
      </c>
      <c r="C1923" t="s">
        <v>282</v>
      </c>
    </row>
    <row r="1924" spans="2:3">
      <c r="B1924" s="17">
        <v>431100116</v>
      </c>
      <c r="C1924" t="s">
        <v>283</v>
      </c>
    </row>
    <row r="1925" spans="2:3">
      <c r="B1925" s="17">
        <v>431190101</v>
      </c>
      <c r="C1925" t="s">
        <v>3250</v>
      </c>
    </row>
    <row r="1926" spans="2:3">
      <c r="B1926" s="17">
        <v>431190102</v>
      </c>
      <c r="C1926" t="s">
        <v>3251</v>
      </c>
    </row>
    <row r="1927" spans="2:3">
      <c r="B1927" s="17">
        <v>431190201</v>
      </c>
      <c r="C1927" t="s">
        <v>3253</v>
      </c>
    </row>
    <row r="1928" spans="2:3">
      <c r="B1928" s="17">
        <v>431190202</v>
      </c>
      <c r="C1928" t="s">
        <v>3254</v>
      </c>
    </row>
    <row r="1929" spans="2:3">
      <c r="B1929" s="17">
        <v>431199901</v>
      </c>
      <c r="C1929" t="s">
        <v>3256</v>
      </c>
    </row>
    <row r="1930" spans="2:3">
      <c r="B1930" s="17">
        <v>431199902</v>
      </c>
      <c r="C1930" t="s">
        <v>3257</v>
      </c>
    </row>
    <row r="1931" spans="2:3">
      <c r="B1931" s="17">
        <v>431300101</v>
      </c>
      <c r="C1931" t="s">
        <v>3260</v>
      </c>
    </row>
    <row r="1932" spans="2:3">
      <c r="B1932" s="17">
        <v>431300102</v>
      </c>
      <c r="C1932" t="s">
        <v>3261</v>
      </c>
    </row>
    <row r="1933" spans="2:3">
      <c r="B1933" s="17">
        <v>431300103</v>
      </c>
      <c r="C1933" t="s">
        <v>284</v>
      </c>
    </row>
    <row r="1934" spans="2:3">
      <c r="B1934" s="17">
        <v>431300104</v>
      </c>
      <c r="C1934" t="s">
        <v>285</v>
      </c>
    </row>
    <row r="1935" spans="2:3">
      <c r="B1935" s="17">
        <v>431300198</v>
      </c>
      <c r="C1935" t="s">
        <v>3263</v>
      </c>
    </row>
    <row r="1936" spans="2:3">
      <c r="B1936" s="17">
        <v>431300199</v>
      </c>
      <c r="C1936" t="s">
        <v>3264</v>
      </c>
    </row>
    <row r="1937" spans="2:3">
      <c r="B1937" s="17">
        <v>431300201</v>
      </c>
      <c r="C1937" t="s">
        <v>3267</v>
      </c>
    </row>
    <row r="1938" spans="2:3">
      <c r="B1938" s="17">
        <v>431300202</v>
      </c>
      <c r="C1938" t="s">
        <v>3268</v>
      </c>
    </row>
    <row r="1939" spans="2:3">
      <c r="B1939" s="17">
        <v>431300203</v>
      </c>
      <c r="C1939" t="s">
        <v>3269</v>
      </c>
    </row>
    <row r="1940" spans="2:3">
      <c r="B1940" s="17">
        <v>431300204</v>
      </c>
      <c r="C1940" t="s">
        <v>3270</v>
      </c>
    </row>
    <row r="1941" spans="2:3">
      <c r="B1941" s="17">
        <v>431300298</v>
      </c>
      <c r="C1941" t="s">
        <v>3271</v>
      </c>
    </row>
    <row r="1942" spans="2:3">
      <c r="B1942" s="17">
        <v>431300299</v>
      </c>
      <c r="C1942" t="s">
        <v>3272</v>
      </c>
    </row>
    <row r="1943" spans="2:3">
      <c r="B1943" s="17">
        <v>431400101</v>
      </c>
      <c r="C1943" t="s">
        <v>3279</v>
      </c>
    </row>
    <row r="1944" spans="2:3">
      <c r="B1944" s="17">
        <v>431400102</v>
      </c>
      <c r="C1944" t="s">
        <v>3280</v>
      </c>
    </row>
    <row r="1945" spans="2:3">
      <c r="B1945" s="17">
        <v>431400103</v>
      </c>
      <c r="C1945" t="s">
        <v>3281</v>
      </c>
    </row>
    <row r="1946" spans="2:3">
      <c r="B1946" s="17">
        <v>431400104</v>
      </c>
      <c r="C1946" t="s">
        <v>3282</v>
      </c>
    </row>
    <row r="1947" spans="2:3">
      <c r="B1947" s="17">
        <v>431400105</v>
      </c>
      <c r="C1947" t="s">
        <v>3285</v>
      </c>
    </row>
    <row r="1948" spans="2:3">
      <c r="B1948" s="17">
        <v>431400106</v>
      </c>
      <c r="C1948" t="s">
        <v>3286</v>
      </c>
    </row>
    <row r="1949" spans="2:3">
      <c r="B1949" s="17">
        <v>431400107</v>
      </c>
      <c r="C1949" t="s">
        <v>3287</v>
      </c>
    </row>
    <row r="1950" spans="2:3">
      <c r="B1950" s="17">
        <v>431400108</v>
      </c>
      <c r="C1950" t="s">
        <v>3288</v>
      </c>
    </row>
    <row r="1951" spans="2:3">
      <c r="B1951" s="17">
        <v>431400109</v>
      </c>
      <c r="C1951" t="s">
        <v>3289</v>
      </c>
    </row>
    <row r="1952" spans="2:3">
      <c r="B1952" s="17">
        <v>431400110</v>
      </c>
      <c r="C1952" t="s">
        <v>3290</v>
      </c>
    </row>
    <row r="1953" spans="2:3">
      <c r="B1953" s="17">
        <v>431400111</v>
      </c>
      <c r="C1953" t="s">
        <v>3291</v>
      </c>
    </row>
    <row r="1954" spans="2:3">
      <c r="B1954" s="17">
        <v>431400112</v>
      </c>
      <c r="C1954" t="s">
        <v>3292</v>
      </c>
    </row>
    <row r="1955" spans="2:3">
      <c r="B1955" s="17">
        <v>431400113</v>
      </c>
      <c r="C1955" t="s">
        <v>3293</v>
      </c>
    </row>
    <row r="1956" spans="2:3">
      <c r="B1956" s="17">
        <v>431400114</v>
      </c>
      <c r="C1956" t="s">
        <v>3294</v>
      </c>
    </row>
    <row r="1957" spans="2:3">
      <c r="B1957" s="17">
        <v>431400115</v>
      </c>
      <c r="C1957" t="s">
        <v>3295</v>
      </c>
    </row>
    <row r="1958" spans="2:3">
      <c r="B1958" s="17">
        <v>431400116</v>
      </c>
      <c r="C1958" t="s">
        <v>3297</v>
      </c>
    </row>
    <row r="1959" spans="2:3">
      <c r="B1959" s="17">
        <v>431400117</v>
      </c>
      <c r="C1959" t="s">
        <v>3298</v>
      </c>
    </row>
    <row r="1960" spans="2:3">
      <c r="B1960" s="17">
        <v>431400118</v>
      </c>
      <c r="C1960" t="s">
        <v>3299</v>
      </c>
    </row>
    <row r="1961" spans="2:3">
      <c r="B1961" s="17">
        <v>431400119</v>
      </c>
      <c r="C1961" t="s">
        <v>3300</v>
      </c>
    </row>
    <row r="1962" spans="2:3">
      <c r="B1962" s="17">
        <v>431400120</v>
      </c>
      <c r="C1962" t="s">
        <v>3301</v>
      </c>
    </row>
    <row r="1963" spans="2:3">
      <c r="B1963" s="17">
        <v>431400121</v>
      </c>
      <c r="C1963" t="s">
        <v>3302</v>
      </c>
    </row>
    <row r="1964" spans="2:3">
      <c r="B1964" s="17">
        <v>431400122</v>
      </c>
      <c r="C1964" t="s">
        <v>3303</v>
      </c>
    </row>
    <row r="1965" spans="2:3">
      <c r="B1965" s="17">
        <v>431400123</v>
      </c>
      <c r="C1965" t="s">
        <v>3274</v>
      </c>
    </row>
    <row r="1966" spans="2:3">
      <c r="B1966" s="17">
        <v>431400124</v>
      </c>
      <c r="C1966" t="s">
        <v>3275</v>
      </c>
    </row>
    <row r="1967" spans="2:3">
      <c r="B1967" s="17">
        <v>431400198</v>
      </c>
      <c r="C1967" t="s">
        <v>3283</v>
      </c>
    </row>
    <row r="1968" spans="2:3">
      <c r="B1968" s="17">
        <v>431400199</v>
      </c>
      <c r="C1968" t="s">
        <v>3284</v>
      </c>
    </row>
    <row r="1969" spans="2:3">
      <c r="B1969" s="17">
        <v>431400201</v>
      </c>
      <c r="C1969" t="s">
        <v>3304</v>
      </c>
    </row>
    <row r="1970" spans="2:3">
      <c r="B1970" s="17">
        <v>431400301</v>
      </c>
      <c r="C1970" t="s">
        <v>3306</v>
      </c>
    </row>
    <row r="1971" spans="2:3">
      <c r="B1971" s="17">
        <v>431400401</v>
      </c>
      <c r="C1971" t="s">
        <v>3307</v>
      </c>
    </row>
    <row r="1972" spans="2:3">
      <c r="B1972" s="17">
        <v>431400501</v>
      </c>
      <c r="C1972" t="s">
        <v>3308</v>
      </c>
    </row>
    <row r="1973" spans="2:3">
      <c r="B1973" s="17">
        <v>431409901</v>
      </c>
      <c r="C1973" t="s">
        <v>3310</v>
      </c>
    </row>
    <row r="1974" spans="2:3">
      <c r="B1974" s="17">
        <v>431409902</v>
      </c>
      <c r="C1974" t="s">
        <v>3311</v>
      </c>
    </row>
    <row r="1975" spans="2:3">
      <c r="B1975" s="17">
        <v>431500199</v>
      </c>
      <c r="C1975" t="s">
        <v>3314</v>
      </c>
    </row>
    <row r="1976" spans="2:3">
      <c r="B1976" s="17">
        <v>431910101</v>
      </c>
      <c r="C1976" t="s">
        <v>3316</v>
      </c>
    </row>
    <row r="1977" spans="2:3">
      <c r="B1977" s="17">
        <v>432100101</v>
      </c>
      <c r="C1977" t="s">
        <v>3318</v>
      </c>
    </row>
    <row r="1978" spans="2:3">
      <c r="B1978" s="17">
        <v>432100102</v>
      </c>
      <c r="C1978" t="s">
        <v>286</v>
      </c>
    </row>
    <row r="1979" spans="2:3">
      <c r="B1979" s="17">
        <v>432100103</v>
      </c>
      <c r="C1979" t="s">
        <v>287</v>
      </c>
    </row>
    <row r="1980" spans="2:3">
      <c r="B1980" s="17">
        <v>432100104</v>
      </c>
      <c r="C1980" t="s">
        <v>288</v>
      </c>
    </row>
    <row r="1981" spans="2:3">
      <c r="B1981" s="17">
        <v>432100105</v>
      </c>
      <c r="C1981" t="s">
        <v>289</v>
      </c>
    </row>
    <row r="1982" spans="2:3">
      <c r="B1982" s="17">
        <v>432100106</v>
      </c>
      <c r="C1982" t="s">
        <v>290</v>
      </c>
    </row>
    <row r="1983" spans="2:3">
      <c r="B1983" s="17">
        <v>432100107</v>
      </c>
      <c r="C1983" t="s">
        <v>291</v>
      </c>
    </row>
    <row r="1984" spans="2:3">
      <c r="B1984" s="17">
        <v>432100108</v>
      </c>
      <c r="C1984" t="s">
        <v>292</v>
      </c>
    </row>
    <row r="1985" spans="2:3">
      <c r="B1985" s="17">
        <v>432120101</v>
      </c>
      <c r="C1985" t="s">
        <v>293</v>
      </c>
    </row>
    <row r="1986" spans="2:3">
      <c r="B1986" s="17">
        <v>432120201</v>
      </c>
      <c r="C1986" t="s">
        <v>3322</v>
      </c>
    </row>
    <row r="1987" spans="2:3">
      <c r="B1987" s="17">
        <v>432129901</v>
      </c>
      <c r="C1987" t="s">
        <v>3319</v>
      </c>
    </row>
    <row r="1988" spans="2:3">
      <c r="B1988" s="17">
        <v>432200101</v>
      </c>
      <c r="C1988" t="s">
        <v>294</v>
      </c>
    </row>
    <row r="1989" spans="2:3">
      <c r="B1989" s="17">
        <v>432300101</v>
      </c>
      <c r="C1989" t="s">
        <v>295</v>
      </c>
    </row>
    <row r="1990" spans="2:3">
      <c r="B1990" s="17">
        <v>432300102</v>
      </c>
      <c r="C1990" t="s">
        <v>296</v>
      </c>
    </row>
    <row r="1991" spans="2:3">
      <c r="B1991" s="17">
        <v>432300199</v>
      </c>
      <c r="C1991" t="s">
        <v>3330</v>
      </c>
    </row>
    <row r="1992" spans="2:3">
      <c r="B1992" s="17">
        <v>432300201</v>
      </c>
      <c r="C1992" t="s">
        <v>3332</v>
      </c>
    </row>
    <row r="1993" spans="2:3">
      <c r="B1993" s="17">
        <v>432300202</v>
      </c>
      <c r="C1993" t="s">
        <v>3333</v>
      </c>
    </row>
    <row r="1994" spans="2:3">
      <c r="B1994" s="17">
        <v>432300299</v>
      </c>
      <c r="C1994" t="s">
        <v>3334</v>
      </c>
    </row>
    <row r="1995" spans="2:3">
      <c r="B1995" s="17">
        <v>432400101</v>
      </c>
      <c r="C1995" t="s">
        <v>3337</v>
      </c>
    </row>
    <row r="1996" spans="2:3">
      <c r="B1996" s="17">
        <v>432400102</v>
      </c>
      <c r="C1996" t="s">
        <v>3338</v>
      </c>
    </row>
    <row r="1997" spans="2:3">
      <c r="B1997" s="17">
        <v>432400199</v>
      </c>
      <c r="C1997" t="s">
        <v>3339</v>
      </c>
    </row>
    <row r="1998" spans="2:3">
      <c r="B1998" s="17">
        <v>432910101</v>
      </c>
      <c r="C1998" t="s">
        <v>3341</v>
      </c>
    </row>
    <row r="1999" spans="2:3">
      <c r="B1999" s="17">
        <v>440100101</v>
      </c>
      <c r="C1999" t="s">
        <v>3344</v>
      </c>
    </row>
    <row r="2000" spans="2:3">
      <c r="B2000" s="17">
        <v>440200101</v>
      </c>
      <c r="C2000" t="s">
        <v>3345</v>
      </c>
    </row>
    <row r="2001" spans="2:3">
      <c r="B2001" s="17">
        <v>440300101</v>
      </c>
      <c r="C2001" t="s">
        <v>3347</v>
      </c>
    </row>
    <row r="2002" spans="2:3">
      <c r="B2002" s="17">
        <v>440400101</v>
      </c>
      <c r="C2002" t="s">
        <v>3348</v>
      </c>
    </row>
    <row r="2003" spans="2:3">
      <c r="B2003" s="17">
        <v>440500101</v>
      </c>
      <c r="C2003" t="s">
        <v>3349</v>
      </c>
    </row>
    <row r="2004" spans="2:3">
      <c r="B2004" s="17">
        <v>450100101</v>
      </c>
      <c r="C2004" t="s">
        <v>3351</v>
      </c>
    </row>
    <row r="2005" spans="2:3">
      <c r="B2005" s="17">
        <v>450210101</v>
      </c>
      <c r="C2005" t="s">
        <v>297</v>
      </c>
    </row>
    <row r="2006" spans="2:3">
      <c r="B2006" s="17">
        <v>450210102</v>
      </c>
      <c r="C2006" t="s">
        <v>3354</v>
      </c>
    </row>
    <row r="2007" spans="2:3">
      <c r="B2007" s="17">
        <v>450210103</v>
      </c>
      <c r="C2007" t="s">
        <v>3355</v>
      </c>
    </row>
    <row r="2008" spans="2:3">
      <c r="B2008" s="17">
        <v>450210104</v>
      </c>
      <c r="C2008" t="s">
        <v>3356</v>
      </c>
    </row>
    <row r="2009" spans="2:3">
      <c r="B2009" s="17">
        <v>450210105</v>
      </c>
      <c r="C2009" t="s">
        <v>3357</v>
      </c>
    </row>
    <row r="2010" spans="2:3">
      <c r="B2010" s="17">
        <v>450210106</v>
      </c>
      <c r="C2010" t="s">
        <v>3358</v>
      </c>
    </row>
    <row r="2011" spans="2:3">
      <c r="B2011" s="17">
        <v>450210107</v>
      </c>
      <c r="C2011" t="s">
        <v>3359</v>
      </c>
    </row>
    <row r="2012" spans="2:3">
      <c r="B2012" s="17">
        <v>450210108</v>
      </c>
      <c r="C2012" t="s">
        <v>3360</v>
      </c>
    </row>
    <row r="2013" spans="2:3">
      <c r="B2013" s="17">
        <v>450210109</v>
      </c>
      <c r="C2013" t="s">
        <v>3361</v>
      </c>
    </row>
    <row r="2014" spans="2:3">
      <c r="B2014" s="17">
        <v>450220101</v>
      </c>
      <c r="C2014" t="s">
        <v>298</v>
      </c>
    </row>
    <row r="2015" spans="2:3">
      <c r="B2015" s="17">
        <v>450220102</v>
      </c>
      <c r="C2015" t="s">
        <v>3364</v>
      </c>
    </row>
    <row r="2016" spans="2:3">
      <c r="B2016" s="17">
        <v>450220103</v>
      </c>
      <c r="C2016" t="s">
        <v>3365</v>
      </c>
    </row>
    <row r="2017" spans="2:3">
      <c r="B2017" s="17">
        <v>450220104</v>
      </c>
      <c r="C2017" t="s">
        <v>3366</v>
      </c>
    </row>
    <row r="2018" spans="2:3">
      <c r="B2018" s="17">
        <v>450220105</v>
      </c>
      <c r="C2018" t="s">
        <v>3367</v>
      </c>
    </row>
    <row r="2019" spans="2:3">
      <c r="B2019" s="17">
        <v>450220106</v>
      </c>
      <c r="C2019" t="s">
        <v>3368</v>
      </c>
    </row>
    <row r="2020" spans="2:3">
      <c r="B2020" s="17">
        <v>450220107</v>
      </c>
      <c r="C2020" t="s">
        <v>3370</v>
      </c>
    </row>
    <row r="2021" spans="2:3">
      <c r="B2021" s="17">
        <v>450220108</v>
      </c>
      <c r="C2021" t="s">
        <v>3371</v>
      </c>
    </row>
    <row r="2022" spans="2:3">
      <c r="B2022" s="17">
        <v>450220109</v>
      </c>
      <c r="C2022" t="s">
        <v>3372</v>
      </c>
    </row>
    <row r="2023" spans="2:3">
      <c r="B2023" s="17">
        <v>450230101</v>
      </c>
      <c r="C2023" t="s">
        <v>299</v>
      </c>
    </row>
    <row r="2024" spans="2:3">
      <c r="B2024" s="17">
        <v>450230102</v>
      </c>
      <c r="C2024" t="s">
        <v>3375</v>
      </c>
    </row>
    <row r="2025" spans="2:3">
      <c r="B2025" s="17">
        <v>450230103</v>
      </c>
      <c r="C2025" t="s">
        <v>3376</v>
      </c>
    </row>
    <row r="2026" spans="2:3">
      <c r="B2026" s="17">
        <v>450230104</v>
      </c>
      <c r="C2026" t="s">
        <v>3377</v>
      </c>
    </row>
    <row r="2027" spans="2:3">
      <c r="B2027" s="17">
        <v>450230105</v>
      </c>
      <c r="C2027" t="s">
        <v>3378</v>
      </c>
    </row>
    <row r="2028" spans="2:3">
      <c r="B2028" s="17">
        <v>450230106</v>
      </c>
      <c r="C2028" t="s">
        <v>3379</v>
      </c>
    </row>
    <row r="2029" spans="2:3">
      <c r="B2029" s="17">
        <v>450230107</v>
      </c>
      <c r="C2029" t="s">
        <v>3380</v>
      </c>
    </row>
    <row r="2030" spans="2:3">
      <c r="B2030" s="17">
        <v>450230108</v>
      </c>
      <c r="C2030" t="s">
        <v>3381</v>
      </c>
    </row>
    <row r="2031" spans="2:3">
      <c r="B2031" s="17">
        <v>450230109</v>
      </c>
      <c r="C2031" t="s">
        <v>3382</v>
      </c>
    </row>
    <row r="2032" spans="2:3">
      <c r="B2032" s="17">
        <v>450250101</v>
      </c>
      <c r="C2032" t="s">
        <v>3384</v>
      </c>
    </row>
    <row r="2033" spans="2:3">
      <c r="B2033" s="17">
        <v>450250102</v>
      </c>
      <c r="C2033" t="s">
        <v>3385</v>
      </c>
    </row>
    <row r="2034" spans="2:3">
      <c r="B2034" s="17">
        <v>450250103</v>
      </c>
      <c r="C2034" t="s">
        <v>3386</v>
      </c>
    </row>
    <row r="2035" spans="2:3">
      <c r="B2035" s="17">
        <v>450250104</v>
      </c>
      <c r="C2035" t="s">
        <v>3387</v>
      </c>
    </row>
    <row r="2036" spans="2:3">
      <c r="B2036" s="17">
        <v>450250105</v>
      </c>
      <c r="C2036" t="s">
        <v>3388</v>
      </c>
    </row>
    <row r="2037" spans="2:3">
      <c r="B2037" s="17">
        <v>450250106</v>
      </c>
      <c r="C2037" t="s">
        <v>3389</v>
      </c>
    </row>
    <row r="2038" spans="2:3">
      <c r="B2038" s="17">
        <v>450250107</v>
      </c>
      <c r="C2038" t="s">
        <v>3390</v>
      </c>
    </row>
    <row r="2039" spans="2:3">
      <c r="B2039" s="17">
        <v>450250108</v>
      </c>
      <c r="C2039" t="s">
        <v>3391</v>
      </c>
    </row>
    <row r="2040" spans="2:3">
      <c r="B2040" s="17">
        <v>450250109</v>
      </c>
      <c r="C2040" t="s">
        <v>3392</v>
      </c>
    </row>
    <row r="2041" spans="2:3">
      <c r="B2041" s="17">
        <v>450410101</v>
      </c>
      <c r="C2041" t="s">
        <v>3394</v>
      </c>
    </row>
    <row r="2042" spans="2:3">
      <c r="B2042" s="17">
        <v>450410102</v>
      </c>
      <c r="C2042" t="s">
        <v>3395</v>
      </c>
    </row>
    <row r="2043" spans="2:3">
      <c r="B2043" s="17">
        <v>450410103</v>
      </c>
      <c r="C2043" t="s">
        <v>3396</v>
      </c>
    </row>
    <row r="2044" spans="2:3">
      <c r="B2044" s="17">
        <v>450410104</v>
      </c>
      <c r="C2044" t="s">
        <v>3397</v>
      </c>
    </row>
    <row r="2045" spans="2:3">
      <c r="B2045" s="17">
        <v>450410105</v>
      </c>
      <c r="C2045" t="s">
        <v>3398</v>
      </c>
    </row>
    <row r="2046" spans="2:3">
      <c r="B2046" s="17">
        <v>450410106</v>
      </c>
      <c r="C2046" t="s">
        <v>3400</v>
      </c>
    </row>
    <row r="2047" spans="2:3">
      <c r="B2047" s="17">
        <v>450410107</v>
      </c>
      <c r="C2047" t="s">
        <v>3401</v>
      </c>
    </row>
    <row r="2048" spans="2:3">
      <c r="B2048" s="17">
        <v>450410108</v>
      </c>
      <c r="C2048" t="s">
        <v>3402</v>
      </c>
    </row>
    <row r="2049" spans="2:3">
      <c r="B2049" s="17">
        <v>450410109</v>
      </c>
      <c r="C2049" t="s">
        <v>3403</v>
      </c>
    </row>
    <row r="2050" spans="2:3">
      <c r="B2050" s="17">
        <v>450420101</v>
      </c>
      <c r="C2050" t="s">
        <v>3406</v>
      </c>
    </row>
    <row r="2051" spans="2:3">
      <c r="B2051" s="17">
        <v>450420102</v>
      </c>
      <c r="C2051" t="s">
        <v>3407</v>
      </c>
    </row>
    <row r="2052" spans="2:3">
      <c r="B2052" s="17">
        <v>450420103</v>
      </c>
      <c r="C2052" t="s">
        <v>3408</v>
      </c>
    </row>
    <row r="2053" spans="2:3">
      <c r="B2053" s="17">
        <v>450420104</v>
      </c>
      <c r="C2053" t="s">
        <v>3409</v>
      </c>
    </row>
    <row r="2054" spans="2:3">
      <c r="B2054" s="17">
        <v>450420105</v>
      </c>
      <c r="C2054" t="s">
        <v>3410</v>
      </c>
    </row>
    <row r="2055" spans="2:3">
      <c r="B2055" s="17">
        <v>450420106</v>
      </c>
      <c r="C2055" t="s">
        <v>3411</v>
      </c>
    </row>
    <row r="2056" spans="2:3">
      <c r="B2056" s="17">
        <v>450420107</v>
      </c>
      <c r="C2056" t="s">
        <v>3412</v>
      </c>
    </row>
    <row r="2057" spans="2:3">
      <c r="B2057" s="17">
        <v>450420108</v>
      </c>
      <c r="C2057" t="s">
        <v>3413</v>
      </c>
    </row>
    <row r="2058" spans="2:3">
      <c r="B2058" s="17">
        <v>450420109</v>
      </c>
      <c r="C2058" t="s">
        <v>3414</v>
      </c>
    </row>
    <row r="2059" spans="2:3">
      <c r="B2059" s="17">
        <v>450430101</v>
      </c>
      <c r="C2059" t="s">
        <v>300</v>
      </c>
    </row>
    <row r="2060" spans="2:3">
      <c r="B2060" s="17">
        <v>450430102</v>
      </c>
      <c r="C2060" t="s">
        <v>3417</v>
      </c>
    </row>
    <row r="2061" spans="2:3">
      <c r="B2061" s="17">
        <v>450430103</v>
      </c>
      <c r="C2061" t="s">
        <v>3418</v>
      </c>
    </row>
    <row r="2062" spans="2:3">
      <c r="B2062" s="17">
        <v>450430104</v>
      </c>
      <c r="C2062" t="s">
        <v>3419</v>
      </c>
    </row>
    <row r="2063" spans="2:3">
      <c r="B2063" s="17">
        <v>450430105</v>
      </c>
      <c r="C2063" t="s">
        <v>3420</v>
      </c>
    </row>
    <row r="2064" spans="2:3">
      <c r="B2064" s="17">
        <v>450430106</v>
      </c>
      <c r="C2064" t="s">
        <v>3421</v>
      </c>
    </row>
    <row r="2065" spans="2:3">
      <c r="B2065" s="17">
        <v>450430107</v>
      </c>
      <c r="C2065" t="s">
        <v>3422</v>
      </c>
    </row>
    <row r="2066" spans="2:3">
      <c r="B2066" s="17">
        <v>450430108</v>
      </c>
      <c r="C2066" t="s">
        <v>3423</v>
      </c>
    </row>
    <row r="2067" spans="2:3">
      <c r="B2067" s="17">
        <v>450430109</v>
      </c>
      <c r="C2067" t="s">
        <v>3424</v>
      </c>
    </row>
    <row r="2068" spans="2:3">
      <c r="B2068" s="17">
        <v>450450101</v>
      </c>
      <c r="C2068" t="s">
        <v>3426</v>
      </c>
    </row>
    <row r="2069" spans="2:3">
      <c r="B2069" s="17">
        <v>450450102</v>
      </c>
      <c r="C2069" t="s">
        <v>3427</v>
      </c>
    </row>
    <row r="2070" spans="2:3">
      <c r="B2070" s="17">
        <v>450450103</v>
      </c>
      <c r="C2070" t="s">
        <v>3428</v>
      </c>
    </row>
    <row r="2071" spans="2:3">
      <c r="B2071" s="17">
        <v>450450104</v>
      </c>
      <c r="C2071" t="s">
        <v>3429</v>
      </c>
    </row>
    <row r="2072" spans="2:3">
      <c r="B2072" s="17">
        <v>450450105</v>
      </c>
      <c r="C2072" t="s">
        <v>3431</v>
      </c>
    </row>
    <row r="2073" spans="2:3">
      <c r="B2073" s="17">
        <v>450450106</v>
      </c>
      <c r="C2073" t="s">
        <v>3432</v>
      </c>
    </row>
    <row r="2074" spans="2:3">
      <c r="B2074" s="17">
        <v>450450107</v>
      </c>
      <c r="C2074" t="s">
        <v>3433</v>
      </c>
    </row>
    <row r="2075" spans="2:3">
      <c r="B2075" s="17">
        <v>450450108</v>
      </c>
      <c r="C2075" t="s">
        <v>3434</v>
      </c>
    </row>
    <row r="2076" spans="2:3">
      <c r="B2076" s="17">
        <v>450450109</v>
      </c>
      <c r="C2076" t="s">
        <v>3435</v>
      </c>
    </row>
    <row r="2077" spans="2:3">
      <c r="B2077" s="17">
        <v>450610101</v>
      </c>
      <c r="C2077" t="s">
        <v>301</v>
      </c>
    </row>
    <row r="2078" spans="2:3">
      <c r="B2078" s="17">
        <v>450610102</v>
      </c>
      <c r="C2078" t="s">
        <v>3438</v>
      </c>
    </row>
    <row r="2079" spans="2:3">
      <c r="B2079" s="17">
        <v>450610103</v>
      </c>
      <c r="C2079" t="s">
        <v>3439</v>
      </c>
    </row>
    <row r="2080" spans="2:3">
      <c r="B2080" s="17">
        <v>450610104</v>
      </c>
      <c r="C2080" t="s">
        <v>3440</v>
      </c>
    </row>
    <row r="2081" spans="2:3">
      <c r="B2081" s="17">
        <v>450610105</v>
      </c>
      <c r="C2081" t="s">
        <v>3441</v>
      </c>
    </row>
    <row r="2082" spans="2:3">
      <c r="B2082" s="17">
        <v>450610106</v>
      </c>
      <c r="C2082" t="s">
        <v>3442</v>
      </c>
    </row>
    <row r="2083" spans="2:3">
      <c r="B2083" s="17">
        <v>450610107</v>
      </c>
      <c r="C2083" t="s">
        <v>3443</v>
      </c>
    </row>
    <row r="2084" spans="2:3">
      <c r="B2084" s="17">
        <v>450610108</v>
      </c>
      <c r="C2084" t="s">
        <v>3444</v>
      </c>
    </row>
    <row r="2085" spans="2:3">
      <c r="B2085" s="17">
        <v>450610109</v>
      </c>
      <c r="C2085" t="s">
        <v>3445</v>
      </c>
    </row>
    <row r="2086" spans="2:3">
      <c r="B2086" s="17">
        <v>450620101</v>
      </c>
      <c r="C2086" t="s">
        <v>3447</v>
      </c>
    </row>
    <row r="2087" spans="2:3">
      <c r="B2087" s="17">
        <v>450620102</v>
      </c>
      <c r="C2087" t="s">
        <v>3448</v>
      </c>
    </row>
    <row r="2088" spans="2:3">
      <c r="B2088" s="17">
        <v>450620103</v>
      </c>
      <c r="C2088" t="s">
        <v>3449</v>
      </c>
    </row>
    <row r="2089" spans="2:3">
      <c r="B2089" s="17">
        <v>450620104</v>
      </c>
      <c r="C2089" t="s">
        <v>3450</v>
      </c>
    </row>
    <row r="2090" spans="2:3">
      <c r="B2090" s="17">
        <v>450620105</v>
      </c>
      <c r="C2090" t="s">
        <v>3451</v>
      </c>
    </row>
    <row r="2091" spans="2:3">
      <c r="B2091" s="17">
        <v>450620106</v>
      </c>
      <c r="C2091" t="s">
        <v>3452</v>
      </c>
    </row>
    <row r="2092" spans="2:3">
      <c r="B2092" s="17">
        <v>450620107</v>
      </c>
      <c r="C2092" t="s">
        <v>3453</v>
      </c>
    </row>
    <row r="2093" spans="2:3">
      <c r="B2093" s="17">
        <v>450620108</v>
      </c>
      <c r="C2093" t="s">
        <v>3454</v>
      </c>
    </row>
    <row r="2094" spans="2:3">
      <c r="B2094" s="17">
        <v>450620109</v>
      </c>
      <c r="C2094" t="s">
        <v>3455</v>
      </c>
    </row>
    <row r="2095" spans="2:3">
      <c r="B2095" s="17">
        <v>450630101</v>
      </c>
      <c r="C2095" t="s">
        <v>3458</v>
      </c>
    </row>
    <row r="2096" spans="2:3">
      <c r="B2096" s="17">
        <v>450630102</v>
      </c>
      <c r="C2096" t="s">
        <v>3459</v>
      </c>
    </row>
    <row r="2097" spans="2:3">
      <c r="B2097" s="17">
        <v>450630103</v>
      </c>
      <c r="C2097" t="s">
        <v>3460</v>
      </c>
    </row>
    <row r="2098" spans="2:3">
      <c r="B2098" s="17">
        <v>450630104</v>
      </c>
      <c r="C2098" t="s">
        <v>3462</v>
      </c>
    </row>
    <row r="2099" spans="2:3">
      <c r="B2099" s="17">
        <v>450630105</v>
      </c>
      <c r="C2099" t="s">
        <v>3463</v>
      </c>
    </row>
    <row r="2100" spans="2:3">
      <c r="B2100" s="17">
        <v>450630106</v>
      </c>
      <c r="C2100" t="s">
        <v>3464</v>
      </c>
    </row>
    <row r="2101" spans="2:3">
      <c r="B2101" s="17">
        <v>450630107</v>
      </c>
      <c r="C2101" t="s">
        <v>3465</v>
      </c>
    </row>
    <row r="2102" spans="2:3">
      <c r="B2102" s="17">
        <v>450630108</v>
      </c>
      <c r="C2102" t="s">
        <v>3466</v>
      </c>
    </row>
    <row r="2103" spans="2:3">
      <c r="B2103" s="17">
        <v>450630109</v>
      </c>
      <c r="C2103" t="s">
        <v>3467</v>
      </c>
    </row>
    <row r="2104" spans="2:3">
      <c r="B2104" s="17">
        <v>450650101</v>
      </c>
      <c r="C2104" t="s">
        <v>3469</v>
      </c>
    </row>
    <row r="2105" spans="2:3">
      <c r="B2105" s="17">
        <v>450650102</v>
      </c>
      <c r="C2105" t="s">
        <v>3470</v>
      </c>
    </row>
    <row r="2106" spans="2:3">
      <c r="B2106" s="17">
        <v>450650103</v>
      </c>
      <c r="C2106" t="s">
        <v>302</v>
      </c>
    </row>
    <row r="2107" spans="2:3">
      <c r="B2107" s="17">
        <v>450650104</v>
      </c>
      <c r="C2107" t="s">
        <v>303</v>
      </c>
    </row>
    <row r="2108" spans="2:3">
      <c r="B2108" s="17">
        <v>450650105</v>
      </c>
      <c r="C2108" t="s">
        <v>3473</v>
      </c>
    </row>
    <row r="2109" spans="2:3">
      <c r="B2109" s="17">
        <v>450650106</v>
      </c>
      <c r="C2109" t="s">
        <v>3474</v>
      </c>
    </row>
    <row r="2110" spans="2:3">
      <c r="B2110" s="17">
        <v>450650107</v>
      </c>
      <c r="C2110" t="s">
        <v>3475</v>
      </c>
    </row>
    <row r="2111" spans="2:3">
      <c r="B2111" s="17">
        <v>450650108</v>
      </c>
      <c r="C2111" t="s">
        <v>3476</v>
      </c>
    </row>
    <row r="2112" spans="2:3">
      <c r="B2112" s="17">
        <v>460100101</v>
      </c>
      <c r="C2112" t="s">
        <v>3479</v>
      </c>
    </row>
    <row r="2113" spans="2:3">
      <c r="B2113" s="17">
        <v>460100102</v>
      </c>
      <c r="C2113" t="s">
        <v>3480</v>
      </c>
    </row>
    <row r="2114" spans="2:3">
      <c r="B2114" s="17">
        <v>460100103</v>
      </c>
      <c r="C2114" t="s">
        <v>3481</v>
      </c>
    </row>
    <row r="2115" spans="2:3">
      <c r="B2115" s="17">
        <v>460100104</v>
      </c>
      <c r="C2115" t="s">
        <v>3482</v>
      </c>
    </row>
    <row r="2116" spans="2:3">
      <c r="B2116" s="17">
        <v>460100105</v>
      </c>
      <c r="C2116" t="s">
        <v>3483</v>
      </c>
    </row>
    <row r="2117" spans="2:3">
      <c r="B2117" s="17">
        <v>460100199</v>
      </c>
      <c r="C2117" t="s">
        <v>3484</v>
      </c>
    </row>
    <row r="2118" spans="2:3">
      <c r="B2118" s="17">
        <v>460300101</v>
      </c>
      <c r="C2118" t="s">
        <v>4778</v>
      </c>
    </row>
    <row r="2119" spans="2:3">
      <c r="B2119" s="17">
        <v>460400101</v>
      </c>
      <c r="C2119" t="s">
        <v>3487</v>
      </c>
    </row>
    <row r="2120" spans="2:3">
      <c r="B2120" s="17">
        <v>460400102</v>
      </c>
      <c r="C2120" t="s">
        <v>3488</v>
      </c>
    </row>
    <row r="2121" spans="2:3">
      <c r="B2121" s="17">
        <v>460400201</v>
      </c>
      <c r="C2121" t="s">
        <v>3491</v>
      </c>
    </row>
    <row r="2122" spans="2:3">
      <c r="B2122" s="17">
        <v>460400202</v>
      </c>
      <c r="C2122" t="s">
        <v>3492</v>
      </c>
    </row>
    <row r="2123" spans="2:3">
      <c r="B2123" s="17">
        <v>460500101</v>
      </c>
      <c r="C2123" t="s">
        <v>3495</v>
      </c>
    </row>
    <row r="2124" spans="2:3">
      <c r="B2124" s="17">
        <v>460500102</v>
      </c>
      <c r="C2124" t="s">
        <v>3496</v>
      </c>
    </row>
    <row r="2125" spans="2:3">
      <c r="B2125" s="17">
        <v>460500103</v>
      </c>
      <c r="C2125" t="s">
        <v>3497</v>
      </c>
    </row>
    <row r="2126" spans="2:3">
      <c r="B2126" s="17">
        <v>460500104</v>
      </c>
      <c r="C2126" t="s">
        <v>304</v>
      </c>
    </row>
    <row r="2127" spans="2:3">
      <c r="B2127" s="17">
        <v>460500201</v>
      </c>
      <c r="C2127" t="s">
        <v>3499</v>
      </c>
    </row>
    <row r="2128" spans="2:3">
      <c r="B2128" s="17">
        <v>460500202</v>
      </c>
      <c r="C2128" t="s">
        <v>3500</v>
      </c>
    </row>
    <row r="2129" spans="2:3">
      <c r="B2129" s="17">
        <v>460500203</v>
      </c>
      <c r="C2129" t="s">
        <v>3501</v>
      </c>
    </row>
    <row r="2130" spans="2:3">
      <c r="B2130" s="17">
        <v>460500204</v>
      </c>
      <c r="C2130" t="s">
        <v>3502</v>
      </c>
    </row>
    <row r="2131" spans="2:3">
      <c r="B2131" s="17">
        <v>460500205</v>
      </c>
      <c r="C2131" t="s">
        <v>3503</v>
      </c>
    </row>
    <row r="2132" spans="2:3">
      <c r="B2132" s="17">
        <v>460500206</v>
      </c>
      <c r="C2132" t="s">
        <v>3504</v>
      </c>
    </row>
    <row r="2133" spans="2:3">
      <c r="B2133" s="17">
        <v>460500301</v>
      </c>
      <c r="C2133" t="s">
        <v>3506</v>
      </c>
    </row>
    <row r="2134" spans="2:3">
      <c r="B2134" s="17">
        <v>460500302</v>
      </c>
      <c r="C2134" t="s">
        <v>3507</v>
      </c>
    </row>
    <row r="2135" spans="2:3">
      <c r="B2135" s="17">
        <v>460500303</v>
      </c>
      <c r="C2135" t="s">
        <v>3508</v>
      </c>
    </row>
    <row r="2136" spans="2:3">
      <c r="B2136" s="17">
        <v>460500304</v>
      </c>
      <c r="C2136" t="s">
        <v>3509</v>
      </c>
    </row>
    <row r="2137" spans="2:3">
      <c r="B2137" s="17">
        <v>460500305</v>
      </c>
      <c r="C2137" t="s">
        <v>3510</v>
      </c>
    </row>
    <row r="2138" spans="2:3">
      <c r="B2138" s="17">
        <v>460500306</v>
      </c>
      <c r="C2138" t="s">
        <v>3511</v>
      </c>
    </row>
    <row r="2139" spans="2:3">
      <c r="B2139" s="17">
        <v>460500307</v>
      </c>
      <c r="C2139" t="s">
        <v>3512</v>
      </c>
    </row>
    <row r="2140" spans="2:3">
      <c r="B2140" s="17">
        <v>460500308</v>
      </c>
      <c r="C2140" t="s">
        <v>3513</v>
      </c>
    </row>
    <row r="2141" spans="2:3">
      <c r="B2141" s="17">
        <v>460500309</v>
      </c>
      <c r="C2141" t="s">
        <v>3514</v>
      </c>
    </row>
    <row r="2142" spans="2:3">
      <c r="B2142" s="17">
        <v>460500310</v>
      </c>
      <c r="C2142" t="s">
        <v>3515</v>
      </c>
    </row>
    <row r="2143" spans="2:3">
      <c r="B2143" s="17">
        <v>460500311</v>
      </c>
      <c r="C2143" t="s">
        <v>3516</v>
      </c>
    </row>
    <row r="2144" spans="2:3">
      <c r="B2144" s="17">
        <v>460500399</v>
      </c>
      <c r="C2144" t="s">
        <v>3517</v>
      </c>
    </row>
    <row r="2145" spans="2:3">
      <c r="B2145" s="17">
        <v>460500401</v>
      </c>
      <c r="C2145" t="s">
        <v>3519</v>
      </c>
    </row>
    <row r="2146" spans="2:3">
      <c r="B2146" s="17">
        <v>460500402</v>
      </c>
      <c r="C2146" t="s">
        <v>3520</v>
      </c>
    </row>
    <row r="2147" spans="2:3">
      <c r="B2147" s="17">
        <v>460500403</v>
      </c>
      <c r="C2147" t="s">
        <v>3521</v>
      </c>
    </row>
    <row r="2148" spans="2:3">
      <c r="B2148" s="17">
        <v>460500404</v>
      </c>
      <c r="C2148" t="s">
        <v>3523</v>
      </c>
    </row>
    <row r="2149" spans="2:3">
      <c r="B2149" s="17">
        <v>460500405</v>
      </c>
      <c r="C2149" t="s">
        <v>3523</v>
      </c>
    </row>
    <row r="2150" spans="2:3">
      <c r="B2150" s="17">
        <v>460500406</v>
      </c>
      <c r="C2150" t="s">
        <v>3524</v>
      </c>
    </row>
    <row r="2151" spans="2:3">
      <c r="B2151" s="17">
        <v>460500407</v>
      </c>
      <c r="C2151" t="s">
        <v>3525</v>
      </c>
    </row>
    <row r="2152" spans="2:3">
      <c r="B2152" s="17">
        <v>460500408</v>
      </c>
      <c r="C2152" t="s">
        <v>3526</v>
      </c>
    </row>
    <row r="2153" spans="2:3">
      <c r="B2153" s="17">
        <v>460500409</v>
      </c>
      <c r="C2153" t="s">
        <v>3527</v>
      </c>
    </row>
    <row r="2154" spans="2:3">
      <c r="B2154" s="17">
        <v>460500410</v>
      </c>
      <c r="C2154" t="s">
        <v>3528</v>
      </c>
    </row>
    <row r="2155" spans="2:3">
      <c r="B2155" s="17">
        <v>460500411</v>
      </c>
      <c r="C2155" t="s">
        <v>3529</v>
      </c>
    </row>
    <row r="2156" spans="2:3">
      <c r="B2156" s="17">
        <v>460500412</v>
      </c>
      <c r="C2156" t="s">
        <v>3530</v>
      </c>
    </row>
    <row r="2157" spans="2:3">
      <c r="B2157" s="17">
        <v>460500413</v>
      </c>
      <c r="C2157" t="s">
        <v>3531</v>
      </c>
    </row>
    <row r="2158" spans="2:3">
      <c r="B2158" s="17">
        <v>460500414</v>
      </c>
      <c r="C2158" t="s">
        <v>3532</v>
      </c>
    </row>
    <row r="2159" spans="2:3">
      <c r="B2159" s="17">
        <v>460500415</v>
      </c>
      <c r="C2159" t="s">
        <v>3533</v>
      </c>
    </row>
    <row r="2160" spans="2:3">
      <c r="B2160" s="17">
        <v>460500416</v>
      </c>
      <c r="C2160" t="s">
        <v>3534</v>
      </c>
    </row>
    <row r="2161" spans="2:3">
      <c r="B2161" s="17">
        <v>460500417</v>
      </c>
      <c r="C2161" t="s">
        <v>3535</v>
      </c>
    </row>
    <row r="2162" spans="2:3">
      <c r="B2162" s="17">
        <v>460500418</v>
      </c>
      <c r="C2162" t="s">
        <v>3536</v>
      </c>
    </row>
    <row r="2163" spans="2:3">
      <c r="B2163" s="17">
        <v>460500419</v>
      </c>
      <c r="C2163" t="s">
        <v>3537</v>
      </c>
    </row>
    <row r="2164" spans="2:3">
      <c r="B2164" s="17">
        <v>460500420</v>
      </c>
      <c r="C2164" t="s">
        <v>3538</v>
      </c>
    </row>
    <row r="2165" spans="2:3">
      <c r="B2165" s="17">
        <v>460500421</v>
      </c>
      <c r="C2165" t="s">
        <v>3539</v>
      </c>
    </row>
    <row r="2166" spans="2:3">
      <c r="B2166" s="17">
        <v>460500422</v>
      </c>
      <c r="C2166" t="s">
        <v>305</v>
      </c>
    </row>
    <row r="2167" spans="2:3">
      <c r="B2167" s="17">
        <v>460500499</v>
      </c>
      <c r="C2167" t="s">
        <v>3542</v>
      </c>
    </row>
    <row r="2168" spans="2:3">
      <c r="B2168" s="17">
        <v>460500501</v>
      </c>
      <c r="C2168" t="s">
        <v>3543</v>
      </c>
    </row>
    <row r="2169" spans="2:3">
      <c r="B2169" s="17">
        <v>460509901</v>
      </c>
      <c r="C2169" t="s">
        <v>3493</v>
      </c>
    </row>
    <row r="2170" spans="2:3">
      <c r="B2170" s="17">
        <v>460600101</v>
      </c>
      <c r="C2170" t="s">
        <v>3545</v>
      </c>
    </row>
    <row r="2171" spans="2:3">
      <c r="B2171" s="17">
        <v>460600102</v>
      </c>
      <c r="C2171" t="s">
        <v>3546</v>
      </c>
    </row>
    <row r="2172" spans="2:3">
      <c r="B2172" s="17">
        <v>460600103</v>
      </c>
      <c r="C2172" t="s">
        <v>3547</v>
      </c>
    </row>
    <row r="2173" spans="2:3">
      <c r="B2173" s="17">
        <v>460600199</v>
      </c>
      <c r="C2173" t="s">
        <v>3015</v>
      </c>
    </row>
    <row r="2174" spans="2:3">
      <c r="B2174" s="17">
        <v>460800101</v>
      </c>
      <c r="C2174" t="s">
        <v>3550</v>
      </c>
    </row>
    <row r="2175" spans="2:3">
      <c r="B2175" s="17">
        <v>460800102</v>
      </c>
      <c r="C2175" t="s">
        <v>3551</v>
      </c>
    </row>
    <row r="2176" spans="2:3">
      <c r="B2176" s="17">
        <v>460800199</v>
      </c>
      <c r="C2176" t="s">
        <v>3548</v>
      </c>
    </row>
    <row r="2177" spans="2:3">
      <c r="B2177" s="17">
        <v>461100101</v>
      </c>
      <c r="C2177" t="s">
        <v>3553</v>
      </c>
    </row>
    <row r="2178" spans="2:3">
      <c r="B2178" s="17">
        <v>461200101</v>
      </c>
      <c r="C2178" t="s">
        <v>3554</v>
      </c>
    </row>
    <row r="2179" spans="2:3">
      <c r="B2179" s="17">
        <v>461300101</v>
      </c>
      <c r="C2179" t="s">
        <v>3555</v>
      </c>
    </row>
    <row r="2180" spans="2:3">
      <c r="B2180" s="17">
        <v>470100101</v>
      </c>
      <c r="C2180" t="s">
        <v>3557</v>
      </c>
    </row>
    <row r="2181" spans="2:3">
      <c r="B2181" s="17">
        <v>470200101</v>
      </c>
      <c r="C2181" t="s">
        <v>3558</v>
      </c>
    </row>
    <row r="2182" spans="2:3">
      <c r="B2182" s="17">
        <v>470300101</v>
      </c>
      <c r="C2182" t="s">
        <v>3560</v>
      </c>
    </row>
    <row r="2183" spans="2:3">
      <c r="B2183" s="17">
        <v>470300102</v>
      </c>
      <c r="C2183" t="s">
        <v>3561</v>
      </c>
    </row>
    <row r="2184" spans="2:3">
      <c r="B2184" s="17">
        <v>470300199</v>
      </c>
      <c r="C2184" t="s">
        <v>3562</v>
      </c>
    </row>
    <row r="2185" spans="2:3">
      <c r="B2185" s="17">
        <v>480100101</v>
      </c>
      <c r="C2185" t="s">
        <v>3564</v>
      </c>
    </row>
    <row r="2186" spans="2:3">
      <c r="B2186" s="17">
        <v>480200101</v>
      </c>
      <c r="C2186" t="s">
        <v>3565</v>
      </c>
    </row>
    <row r="2187" spans="2:3">
      <c r="B2187" s="17">
        <v>480309901</v>
      </c>
      <c r="C2187" t="s">
        <v>3567</v>
      </c>
    </row>
  </sheetData>
  <phoneticPr fontId="0" type="noConversion"/>
  <pageMargins left="0.7" right="0.7" top="0.75" bottom="0.75" header="0.3" footer="0.3"/>
  <pageSetup orientation="portrait" horizontalDpi="300" verticalDpi="300" r:id="rId1"/>
</worksheet>
</file>

<file path=xl/worksheets/sheet31.xml><?xml version="1.0" encoding="utf-8"?>
<worksheet xmlns="http://schemas.openxmlformats.org/spreadsheetml/2006/main" xmlns:r="http://schemas.openxmlformats.org/officeDocument/2006/relationships">
  <sheetPr>
    <tabColor rgb="FF00B050"/>
  </sheetPr>
  <dimension ref="A1:D15"/>
  <sheetViews>
    <sheetView topLeftCell="A10" workbookViewId="0">
      <selection activeCell="I15" sqref="I15"/>
    </sheetView>
  </sheetViews>
  <sheetFormatPr defaultColWidth="9.140625" defaultRowHeight="15"/>
  <cols>
    <col min="1" max="1" width="11.140625" style="20" customWidth="1"/>
    <col min="2" max="2" width="61.5703125" style="44" customWidth="1"/>
    <col min="3" max="4" width="20.140625" style="20" customWidth="1"/>
    <col min="5" max="16384" width="9.140625" style="20"/>
  </cols>
  <sheetData>
    <row r="1" spans="1:4" ht="35.25" customHeight="1">
      <c r="A1" s="314" t="str">
        <f>'BS11'!$A$1</f>
        <v>KOOVAPPADY   GRAMA  PANCHAYAT..   BUDGET FOR THE YEAR ..2025-2026</v>
      </c>
      <c r="B1" s="299"/>
      <c r="C1" s="299"/>
      <c r="D1" s="299"/>
    </row>
    <row r="2" spans="1:4" s="33" customFormat="1" ht="64.5" customHeight="1">
      <c r="A2" s="324" t="s">
        <v>6374</v>
      </c>
      <c r="B2" s="325"/>
      <c r="C2" s="325"/>
      <c r="D2" s="326"/>
    </row>
    <row r="3" spans="1:4" s="34" customFormat="1" ht="57" customHeight="1">
      <c r="A3" s="142" t="s">
        <v>5812</v>
      </c>
      <c r="B3" s="142" t="s">
        <v>5842</v>
      </c>
      <c r="C3" s="143" t="s">
        <v>6585</v>
      </c>
      <c r="D3" s="143" t="s">
        <v>6586</v>
      </c>
    </row>
    <row r="4" spans="1:4" ht="28.5" customHeight="1">
      <c r="A4" s="96">
        <v>3401001</v>
      </c>
      <c r="B4" s="19" t="s">
        <v>6059</v>
      </c>
      <c r="C4" s="111">
        <v>350000</v>
      </c>
      <c r="D4" s="26">
        <f>C4</f>
        <v>350000</v>
      </c>
    </row>
    <row r="5" spans="1:4" ht="28.5" customHeight="1">
      <c r="A5" s="96">
        <v>3401002</v>
      </c>
      <c r="B5" s="19" t="s">
        <v>6060</v>
      </c>
      <c r="C5" s="111">
        <v>450000</v>
      </c>
      <c r="D5" s="26">
        <f t="shared" ref="D5:D14" si="0">C5</f>
        <v>450000</v>
      </c>
    </row>
    <row r="6" spans="1:4" ht="28.5" customHeight="1">
      <c r="A6" s="96">
        <v>3401003</v>
      </c>
      <c r="B6" s="19" t="s">
        <v>6061</v>
      </c>
      <c r="C6" s="111">
        <v>250000</v>
      </c>
      <c r="D6" s="26">
        <f t="shared" si="0"/>
        <v>250000</v>
      </c>
    </row>
    <row r="7" spans="1:4" ht="28.5" customHeight="1">
      <c r="A7" s="96">
        <v>3401099</v>
      </c>
      <c r="B7" s="19" t="s">
        <v>6062</v>
      </c>
      <c r="C7" s="111">
        <v>400000</v>
      </c>
      <c r="D7" s="26">
        <f t="shared" si="0"/>
        <v>400000</v>
      </c>
    </row>
    <row r="8" spans="1:4" ht="28.5" customHeight="1">
      <c r="A8" s="96">
        <v>3402001</v>
      </c>
      <c r="B8" s="19" t="s">
        <v>6063</v>
      </c>
      <c r="C8" s="111">
        <v>150000</v>
      </c>
      <c r="D8" s="26">
        <f t="shared" si="0"/>
        <v>150000</v>
      </c>
    </row>
    <row r="9" spans="1:4" ht="28.5" customHeight="1">
      <c r="A9" s="96">
        <v>3403001</v>
      </c>
      <c r="B9" s="19" t="s">
        <v>6064</v>
      </c>
      <c r="C9" s="111">
        <v>250000</v>
      </c>
      <c r="D9" s="26">
        <f t="shared" si="0"/>
        <v>250000</v>
      </c>
    </row>
    <row r="10" spans="1:4" ht="28.5" customHeight="1">
      <c r="A10" s="96">
        <v>3408001</v>
      </c>
      <c r="B10" s="19" t="s">
        <v>6065</v>
      </c>
      <c r="C10" s="111">
        <v>500000</v>
      </c>
      <c r="D10" s="26">
        <f t="shared" si="0"/>
        <v>500000</v>
      </c>
    </row>
    <row r="11" spans="1:4" ht="28.5" customHeight="1">
      <c r="A11" s="96">
        <v>3501101</v>
      </c>
      <c r="B11" s="19" t="s">
        <v>6066</v>
      </c>
      <c r="C11" s="111">
        <v>250000</v>
      </c>
      <c r="D11" s="26">
        <f t="shared" si="0"/>
        <v>250000</v>
      </c>
    </row>
    <row r="12" spans="1:4" ht="28.5" customHeight="1">
      <c r="A12" s="96">
        <v>3502001</v>
      </c>
      <c r="B12" s="19" t="s">
        <v>6067</v>
      </c>
      <c r="C12" s="111">
        <v>300000</v>
      </c>
      <c r="D12" s="26">
        <f t="shared" si="0"/>
        <v>300000</v>
      </c>
    </row>
    <row r="13" spans="1:4" ht="45.75" customHeight="1">
      <c r="A13" s="96">
        <v>3502002</v>
      </c>
      <c r="B13" s="19" t="s">
        <v>6068</v>
      </c>
      <c r="C13" s="111">
        <v>250000</v>
      </c>
      <c r="D13" s="26">
        <f t="shared" si="0"/>
        <v>250000</v>
      </c>
    </row>
    <row r="14" spans="1:4" ht="28.5" customHeight="1">
      <c r="A14" s="96">
        <v>3503001</v>
      </c>
      <c r="B14" s="19" t="s">
        <v>6069</v>
      </c>
      <c r="C14" s="111">
        <v>250000</v>
      </c>
      <c r="D14" s="26">
        <f t="shared" si="0"/>
        <v>250000</v>
      </c>
    </row>
    <row r="15" spans="1:4" s="40" customFormat="1" ht="35.25" customHeight="1">
      <c r="A15" s="102">
        <v>110</v>
      </c>
      <c r="B15" s="102" t="s">
        <v>6058</v>
      </c>
      <c r="C15" s="102">
        <f>SUM(C4:C14)</f>
        <v>3400000</v>
      </c>
      <c r="D15" s="102">
        <f>SUM(D4:D14)</f>
        <v>3400000</v>
      </c>
    </row>
  </sheetData>
  <sheetProtection selectLockedCells="1"/>
  <mergeCells count="2">
    <mergeCell ref="A1:D1"/>
    <mergeCell ref="A2:D2"/>
  </mergeCells>
  <printOptions horizontalCentered="1" verticalCentered="1"/>
  <pageMargins left="0.5" right="0.5" top="0.25" bottom="0.25" header="0.3" footer="0.3"/>
  <pageSetup paperSize="9" orientation="landscape" horizontalDpi="300" verticalDpi="300" r:id="rId1"/>
</worksheet>
</file>

<file path=xl/worksheets/sheet32.xml><?xml version="1.0" encoding="utf-8"?>
<worksheet xmlns="http://schemas.openxmlformats.org/spreadsheetml/2006/main" xmlns:r="http://schemas.openxmlformats.org/officeDocument/2006/relationships">
  <dimension ref="C12:M20"/>
  <sheetViews>
    <sheetView topLeftCell="B4" workbookViewId="0">
      <selection activeCell="M5" sqref="M5"/>
    </sheetView>
  </sheetViews>
  <sheetFormatPr defaultRowHeight="15"/>
  <sheetData>
    <row r="12" spans="3:13">
      <c r="C12" s="329" t="str">
        <f>'HEAD LINES'!B2&amp;'HEAD LINES'!B4</f>
        <v>കൂവപ്പടി   ഗ്രാമ പഞ്ചായത്ത്‌</v>
      </c>
      <c r="D12" s="329"/>
      <c r="E12" s="329"/>
      <c r="F12" s="329"/>
      <c r="G12" s="329"/>
      <c r="H12" s="329"/>
      <c r="I12" s="329"/>
      <c r="J12" s="329"/>
      <c r="K12" s="329"/>
      <c r="L12" s="329"/>
      <c r="M12" s="329"/>
    </row>
    <row r="13" spans="3:13">
      <c r="C13" s="329"/>
      <c r="D13" s="329"/>
      <c r="E13" s="329"/>
      <c r="F13" s="329"/>
      <c r="G13" s="329"/>
      <c r="H13" s="329"/>
      <c r="I13" s="329"/>
      <c r="J13" s="329"/>
      <c r="K13" s="329"/>
      <c r="L13" s="329"/>
      <c r="M13" s="329"/>
    </row>
    <row r="14" spans="3:13">
      <c r="C14" s="329"/>
      <c r="D14" s="329"/>
      <c r="E14" s="329"/>
      <c r="F14" s="329"/>
      <c r="G14" s="329"/>
      <c r="H14" s="329"/>
      <c r="I14" s="329"/>
      <c r="J14" s="329"/>
      <c r="K14" s="329"/>
      <c r="L14" s="329"/>
      <c r="M14" s="329"/>
    </row>
    <row r="18" spans="3:13">
      <c r="C18" s="330" t="str">
        <f>'HEAD LINES'!B5&amp;'HEAD LINES'!T10</f>
        <v xml:space="preserve">2025-2026  സാമ്പത്തിക വര്‍ഷത്തെ ബജറ്റ് </v>
      </c>
      <c r="D18" s="330"/>
      <c r="E18" s="330"/>
      <c r="F18" s="330"/>
      <c r="G18" s="330"/>
      <c r="H18" s="330"/>
      <c r="I18" s="330"/>
      <c r="J18" s="330"/>
      <c r="K18" s="330"/>
      <c r="L18" s="330"/>
      <c r="M18" s="330"/>
    </row>
    <row r="19" spans="3:13">
      <c r="C19" s="330"/>
      <c r="D19" s="330"/>
      <c r="E19" s="330"/>
      <c r="F19" s="330"/>
      <c r="G19" s="330"/>
      <c r="H19" s="330"/>
      <c r="I19" s="330"/>
      <c r="J19" s="330"/>
      <c r="K19" s="330"/>
      <c r="L19" s="330"/>
      <c r="M19" s="330"/>
    </row>
    <row r="20" spans="3:13">
      <c r="C20" s="330"/>
      <c r="D20" s="330"/>
      <c r="E20" s="330"/>
      <c r="F20" s="330"/>
      <c r="G20" s="330"/>
      <c r="H20" s="330"/>
      <c r="I20" s="330"/>
      <c r="J20" s="330"/>
      <c r="K20" s="330"/>
      <c r="L20" s="330"/>
      <c r="M20" s="330"/>
    </row>
  </sheetData>
  <sheetProtection password="CF7A" sheet="1" selectLockedCells="1"/>
  <mergeCells count="2">
    <mergeCell ref="C12:M14"/>
    <mergeCell ref="C18:M20"/>
  </mergeCells>
  <pageMargins left="0.7" right="0.7" top="0.75" bottom="0.75" header="0.3" footer="0.3"/>
  <pageSetup paperSize="9" orientation="landscape" r:id="rId1"/>
  <drawing r:id="rId2"/>
</worksheet>
</file>

<file path=xl/worksheets/sheet33.xml><?xml version="1.0" encoding="utf-8"?>
<worksheet xmlns="http://schemas.openxmlformats.org/spreadsheetml/2006/main" xmlns:r="http://schemas.openxmlformats.org/officeDocument/2006/relationships">
  <dimension ref="A1:H32"/>
  <sheetViews>
    <sheetView showZeros="0" topLeftCell="A7" workbookViewId="0">
      <selection activeCell="E6" sqref="E6"/>
    </sheetView>
  </sheetViews>
  <sheetFormatPr defaultColWidth="9.140625" defaultRowHeight="24" customHeight="1"/>
  <cols>
    <col min="1" max="1" width="3.42578125" style="21" customWidth="1"/>
    <col min="2" max="2" width="48.85546875" style="20" customWidth="1"/>
    <col min="3" max="3" width="9.28515625" style="32" customWidth="1"/>
    <col min="4" max="4" width="21.28515625" style="20" customWidth="1"/>
    <col min="5" max="5" width="26.28515625" style="20" customWidth="1"/>
    <col min="6" max="6" width="19.5703125" style="20" customWidth="1"/>
    <col min="7" max="7" width="9.140625" style="20"/>
    <col min="8" max="8" width="14" style="20" bestFit="1" customWidth="1"/>
    <col min="9" max="16384" width="9.140625" style="20"/>
  </cols>
  <sheetData>
    <row r="1" spans="1:6" ht="24" customHeight="1" thickBot="1">
      <c r="A1" s="32"/>
    </row>
    <row r="2" spans="1:6" ht="29.25" customHeight="1">
      <c r="A2" s="334" t="str">
        <f>'BS1'!$A$2</f>
        <v>KOOVAPPADY   GRAMA  PANCHAYAT..   BUDGET FOR THE YEAR ..2025-2026</v>
      </c>
      <c r="B2" s="335"/>
      <c r="C2" s="335"/>
      <c r="D2" s="335"/>
      <c r="E2" s="335"/>
      <c r="F2" s="336"/>
    </row>
    <row r="3" spans="1:6" ht="23.25" customHeight="1">
      <c r="A3" s="331" t="s">
        <v>6379</v>
      </c>
      <c r="B3" s="332"/>
      <c r="C3" s="332"/>
      <c r="D3" s="332"/>
      <c r="E3" s="332"/>
      <c r="F3" s="333"/>
    </row>
    <row r="4" spans="1:6" s="24" customFormat="1" ht="46.5" customHeight="1">
      <c r="A4" s="69"/>
      <c r="B4" s="22" t="s">
        <v>4766</v>
      </c>
      <c r="C4" s="22"/>
      <c r="D4" s="23" t="str">
        <f>'BS1'!C4</f>
        <v>Actuals for the year -2023-2024(..കണക്ക്-2023-2024</v>
      </c>
      <c r="E4" s="23" t="str">
        <f>'BS1'!D4</f>
        <v>Budget  for the  year (including all revisions)--2024-2025       ..(പരിഷ്കരിച്ച ബജറ്റ്  2024-2025</v>
      </c>
      <c r="F4" s="23" t="str">
        <f>'BS1'!E4</f>
        <v>Budget for the Year-2025-2026(.-ബജറ്റ്-2025-2026</v>
      </c>
    </row>
    <row r="5" spans="1:6" ht="30" customHeight="1">
      <c r="A5" s="69" t="s">
        <v>5778</v>
      </c>
      <c r="B5" s="25" t="s">
        <v>5819</v>
      </c>
      <c r="C5" s="21" t="s">
        <v>6071</v>
      </c>
      <c r="D5" s="26">
        <f>'WS-1'!C9</f>
        <v>18698570</v>
      </c>
      <c r="E5" s="26">
        <f>D27</f>
        <v>7696183</v>
      </c>
      <c r="F5" s="26">
        <f>E27</f>
        <v>10454182</v>
      </c>
    </row>
    <row r="6" spans="1:6" ht="30.75" customHeight="1">
      <c r="A6" s="69" t="s">
        <v>5941</v>
      </c>
      <c r="B6" s="63" t="s">
        <v>5820</v>
      </c>
      <c r="C6" s="21" t="s">
        <v>5799</v>
      </c>
      <c r="D6" s="27">
        <f>'BS1'!C13</f>
        <v>17400258</v>
      </c>
      <c r="E6" s="26">
        <f>'BS1'!D13</f>
        <v>20800000</v>
      </c>
      <c r="F6" s="26">
        <f>'BS1'!E13</f>
        <v>21500000</v>
      </c>
    </row>
    <row r="7" spans="1:6" ht="31.5" customHeight="1">
      <c r="A7" s="69" t="s">
        <v>5942</v>
      </c>
      <c r="B7" s="63" t="s">
        <v>5821</v>
      </c>
      <c r="C7" s="21" t="s">
        <v>5800</v>
      </c>
      <c r="D7" s="27">
        <f>'BS2'!C52</f>
        <v>8010068</v>
      </c>
      <c r="E7" s="26">
        <f>'BS2'!D52</f>
        <v>7731500</v>
      </c>
      <c r="F7" s="26">
        <f>'BS2'!E52</f>
        <v>8786000</v>
      </c>
    </row>
    <row r="8" spans="1:6" ht="24" customHeight="1">
      <c r="A8" s="72" t="s">
        <v>5779</v>
      </c>
      <c r="B8" s="64" t="s">
        <v>5822</v>
      </c>
      <c r="C8" s="29" t="s">
        <v>6049</v>
      </c>
      <c r="D8" s="30">
        <f>SUM(D6:D7)</f>
        <v>25410326</v>
      </c>
      <c r="E8" s="30">
        <f>SUM(E6:E7)</f>
        <v>28531500</v>
      </c>
      <c r="F8" s="30">
        <f>SUM(F6:F7)</f>
        <v>30286000</v>
      </c>
    </row>
    <row r="9" spans="1:6" ht="24" customHeight="1">
      <c r="A9" s="69" t="s">
        <v>5780</v>
      </c>
      <c r="B9" s="63" t="s">
        <v>5823</v>
      </c>
      <c r="C9" s="21" t="s">
        <v>5801</v>
      </c>
      <c r="D9" s="27">
        <f>'BS3'!C5</f>
        <v>16657200</v>
      </c>
      <c r="E9" s="27">
        <f>'BS3'!D5</f>
        <v>24302514</v>
      </c>
      <c r="F9" s="71">
        <f>'BS3'!E5</f>
        <v>25318000</v>
      </c>
    </row>
    <row r="10" spans="1:6" ht="24" customHeight="1">
      <c r="A10" s="72" t="s">
        <v>5781</v>
      </c>
      <c r="B10" s="64" t="s">
        <v>5824</v>
      </c>
      <c r="C10" s="29" t="s">
        <v>5798</v>
      </c>
      <c r="D10" s="30">
        <f>D9+D8</f>
        <v>42067526</v>
      </c>
      <c r="E10" s="30">
        <f>E9+E8</f>
        <v>52834014</v>
      </c>
      <c r="F10" s="30">
        <f>F9+F8</f>
        <v>55604000</v>
      </c>
    </row>
    <row r="11" spans="1:6" ht="33.75" customHeight="1">
      <c r="A11" s="69" t="s">
        <v>5782</v>
      </c>
      <c r="B11" s="65" t="s">
        <v>5825</v>
      </c>
      <c r="C11" s="21" t="s">
        <v>5802</v>
      </c>
      <c r="D11" s="27">
        <f>'BS4'!C29</f>
        <v>106664419</v>
      </c>
      <c r="E11" s="27">
        <f>'BS4'!D29</f>
        <v>200883062</v>
      </c>
      <c r="F11" s="27">
        <f>'BS4'!E29</f>
        <v>202031400</v>
      </c>
    </row>
    <row r="12" spans="1:6" ht="36.75" customHeight="1">
      <c r="A12" s="69" t="s">
        <v>5783</v>
      </c>
      <c r="B12" s="65" t="s">
        <v>5826</v>
      </c>
      <c r="C12" s="21" t="s">
        <v>5803</v>
      </c>
      <c r="D12" s="27">
        <f>'BS5'!C6</f>
        <v>61113000</v>
      </c>
      <c r="E12" s="27">
        <f>'BS5'!D6</f>
        <v>93500000</v>
      </c>
      <c r="F12" s="71">
        <f>'BS5'!E6</f>
        <v>95000000</v>
      </c>
    </row>
    <row r="13" spans="1:6" ht="30.75" customHeight="1">
      <c r="A13" s="72" t="s">
        <v>5784</v>
      </c>
      <c r="B13" s="64" t="s">
        <v>5827</v>
      </c>
      <c r="C13" s="29" t="s">
        <v>6050</v>
      </c>
      <c r="D13" s="30">
        <f>SUM(D10:D12)</f>
        <v>209844945</v>
      </c>
      <c r="E13" s="30">
        <f>SUM(E10:E12)</f>
        <v>347217076</v>
      </c>
      <c r="F13" s="30">
        <f>SUM(F10:F12)</f>
        <v>352635400</v>
      </c>
    </row>
    <row r="14" spans="1:6" ht="33" customHeight="1">
      <c r="A14" s="69" t="s">
        <v>5785</v>
      </c>
      <c r="B14" s="66" t="s">
        <v>5828</v>
      </c>
      <c r="C14" s="21" t="s">
        <v>5804</v>
      </c>
      <c r="D14" s="27">
        <f>'BS6'!C14</f>
        <v>14740000</v>
      </c>
      <c r="E14" s="27">
        <f>'BS6'!D14</f>
        <v>72110000</v>
      </c>
      <c r="F14" s="71">
        <f>'BS6'!E14</f>
        <v>80000000</v>
      </c>
    </row>
    <row r="15" spans="1:6" ht="34.5" customHeight="1">
      <c r="A15" s="69" t="s">
        <v>5943</v>
      </c>
      <c r="B15" s="63" t="s">
        <v>5829</v>
      </c>
      <c r="C15" s="21" t="s">
        <v>5805</v>
      </c>
      <c r="D15" s="26">
        <f>'BS7'!C28</f>
        <v>9814274</v>
      </c>
      <c r="E15" s="26">
        <f>'BS7'!D28</f>
        <v>10710210</v>
      </c>
      <c r="F15" s="26">
        <f>'BS7'!E28</f>
        <v>36738000</v>
      </c>
    </row>
    <row r="16" spans="1:6" ht="33" customHeight="1">
      <c r="A16" s="72" t="s">
        <v>5786</v>
      </c>
      <c r="B16" s="64" t="s">
        <v>5830</v>
      </c>
      <c r="C16" s="29" t="s">
        <v>6051</v>
      </c>
      <c r="D16" s="30">
        <f>SUM(D14:D15)</f>
        <v>24554274</v>
      </c>
      <c r="E16" s="30">
        <f>SUM(E14:E15)</f>
        <v>82820210</v>
      </c>
      <c r="F16" s="73">
        <f>SUM(F14:F15)</f>
        <v>116738000</v>
      </c>
    </row>
    <row r="17" spans="1:8" ht="29.25" customHeight="1">
      <c r="A17" s="72" t="s">
        <v>5787</v>
      </c>
      <c r="B17" s="64" t="s">
        <v>5831</v>
      </c>
      <c r="C17" s="29" t="s">
        <v>6052</v>
      </c>
      <c r="D17" s="30">
        <f>D13+D16</f>
        <v>234399219</v>
      </c>
      <c r="E17" s="30">
        <f>E13+E16</f>
        <v>430037286</v>
      </c>
      <c r="F17" s="73">
        <f>F13+F16</f>
        <v>469373400</v>
      </c>
    </row>
    <row r="18" spans="1:8" ht="41.25" customHeight="1">
      <c r="A18" s="72" t="s">
        <v>5788</v>
      </c>
      <c r="B18" s="67" t="s">
        <v>5832</v>
      </c>
      <c r="C18" s="29" t="s">
        <v>6053</v>
      </c>
      <c r="D18" s="30">
        <f>D17+D5</f>
        <v>253097789</v>
      </c>
      <c r="E18" s="30">
        <f>E17+E5</f>
        <v>437733469</v>
      </c>
      <c r="F18" s="73">
        <f>F17+F5</f>
        <v>479827582</v>
      </c>
    </row>
    <row r="19" spans="1:8" ht="38.25" customHeight="1">
      <c r="A19" s="69" t="s">
        <v>5789</v>
      </c>
      <c r="B19" s="65" t="s">
        <v>5833</v>
      </c>
      <c r="C19" s="21" t="s">
        <v>5806</v>
      </c>
      <c r="D19" s="26">
        <f>'BS8'!C65</f>
        <v>23693624</v>
      </c>
      <c r="E19" s="27">
        <f>'BS8'!D65</f>
        <v>29509000</v>
      </c>
      <c r="F19" s="70">
        <f>'BS8'!E65</f>
        <v>31030000</v>
      </c>
    </row>
    <row r="20" spans="1:8" ht="37.5" customHeight="1">
      <c r="A20" s="69" t="s">
        <v>5790</v>
      </c>
      <c r="B20" s="65" t="s">
        <v>5834</v>
      </c>
      <c r="C20" s="21" t="s">
        <v>5807</v>
      </c>
      <c r="D20" s="26">
        <f>'BS-9'!C266</f>
        <v>129713048</v>
      </c>
      <c r="E20" s="27">
        <f>'BS-9'!D266</f>
        <v>291307582</v>
      </c>
      <c r="F20" s="70">
        <f>'BS-9'!E266</f>
        <v>294205400</v>
      </c>
    </row>
    <row r="21" spans="1:8" ht="30.75" customHeight="1">
      <c r="A21" s="69" t="s">
        <v>5791</v>
      </c>
      <c r="B21" s="65" t="s">
        <v>5835</v>
      </c>
      <c r="C21" s="21" t="s">
        <v>5808</v>
      </c>
      <c r="D21" s="26">
        <f>'BS-10'!C7</f>
        <v>61113000</v>
      </c>
      <c r="E21" s="27">
        <f>'BS-10'!D7</f>
        <v>93500000</v>
      </c>
      <c r="F21" s="70">
        <f>'BS-10'!E7</f>
        <v>95000000</v>
      </c>
    </row>
    <row r="22" spans="1:8" ht="40.5" customHeight="1">
      <c r="A22" s="72" t="s">
        <v>5792</v>
      </c>
      <c r="B22" s="67" t="s">
        <v>5836</v>
      </c>
      <c r="C22" s="29" t="s">
        <v>6054</v>
      </c>
      <c r="D22" s="30">
        <f>D19+D20+D21</f>
        <v>214519672</v>
      </c>
      <c r="E22" s="30">
        <f>E19+E20+E21</f>
        <v>414316582</v>
      </c>
      <c r="F22" s="73">
        <f>F19+F20+F21</f>
        <v>420235400</v>
      </c>
      <c r="H22" s="28"/>
    </row>
    <row r="23" spans="1:8" ht="42" customHeight="1">
      <c r="A23" s="69" t="s">
        <v>5793</v>
      </c>
      <c r="B23" s="65" t="s">
        <v>5837</v>
      </c>
      <c r="C23" s="21" t="s">
        <v>5809</v>
      </c>
      <c r="D23" s="26">
        <f>'BS11'!C14</f>
        <v>3026886</v>
      </c>
      <c r="E23" s="26">
        <f>'BS11'!D14</f>
        <v>2252495</v>
      </c>
      <c r="F23" s="70">
        <f>'BS11'!E14</f>
        <v>3000000</v>
      </c>
    </row>
    <row r="24" spans="1:8" ht="37.5" customHeight="1">
      <c r="A24" s="69" t="s">
        <v>5794</v>
      </c>
      <c r="B24" s="65" t="s">
        <v>5838</v>
      </c>
      <c r="C24" s="21" t="s">
        <v>5810</v>
      </c>
      <c r="D24" s="26">
        <f>'BS12'!C15</f>
        <v>27855048</v>
      </c>
      <c r="E24" s="27">
        <f>'BS12'!D15</f>
        <v>10710210</v>
      </c>
      <c r="F24" s="70">
        <f>'BS12'!E15</f>
        <v>43338000</v>
      </c>
    </row>
    <row r="25" spans="1:8" ht="33" customHeight="1">
      <c r="A25" s="72" t="s">
        <v>5795</v>
      </c>
      <c r="B25" s="67" t="s">
        <v>5839</v>
      </c>
      <c r="C25" s="29" t="s">
        <v>6055</v>
      </c>
      <c r="D25" s="30">
        <f>D23+D24</f>
        <v>30881934</v>
      </c>
      <c r="E25" s="30">
        <f>E23+E24</f>
        <v>12962705</v>
      </c>
      <c r="F25" s="30">
        <f>F23+F24</f>
        <v>46338000</v>
      </c>
    </row>
    <row r="26" spans="1:8" ht="42.75" customHeight="1">
      <c r="A26" s="72" t="s">
        <v>5796</v>
      </c>
      <c r="B26" s="68" t="s">
        <v>5840</v>
      </c>
      <c r="C26" s="29" t="s">
        <v>6056</v>
      </c>
      <c r="D26" s="30">
        <f>D22+D25</f>
        <v>245401606</v>
      </c>
      <c r="E26" s="30">
        <f>E22+E25</f>
        <v>427279287</v>
      </c>
      <c r="F26" s="30">
        <f>F22+F25</f>
        <v>466573400</v>
      </c>
    </row>
    <row r="27" spans="1:8" ht="39.75" customHeight="1" thickBot="1">
      <c r="A27" s="74" t="s">
        <v>5797</v>
      </c>
      <c r="B27" s="75" t="s">
        <v>5841</v>
      </c>
      <c r="C27" s="76" t="s">
        <v>6057</v>
      </c>
      <c r="D27" s="77">
        <f>D18-D26</f>
        <v>7696183</v>
      </c>
      <c r="E27" s="77">
        <f>E18-E26</f>
        <v>10454182</v>
      </c>
      <c r="F27" s="77">
        <f>F18-F26</f>
        <v>13254182</v>
      </c>
    </row>
    <row r="28" spans="1:8" ht="24" customHeight="1">
      <c r="A28" s="20"/>
      <c r="C28" s="20"/>
    </row>
    <row r="29" spans="1:8" ht="24" customHeight="1">
      <c r="A29" s="20"/>
      <c r="C29" s="20"/>
    </row>
    <row r="30" spans="1:8" ht="24" customHeight="1">
      <c r="A30" s="20"/>
      <c r="C30" s="20"/>
    </row>
    <row r="31" spans="1:8" ht="24" customHeight="1">
      <c r="A31" s="20"/>
      <c r="C31" s="20"/>
    </row>
    <row r="32" spans="1:8" ht="24" customHeight="1">
      <c r="A32" s="20"/>
      <c r="C32" s="20"/>
    </row>
  </sheetData>
  <sheetProtection password="CF7A" sheet="1" selectLockedCells="1"/>
  <protectedRanges>
    <protectedRange password="810A" sqref="F6:F7 F9 E8:F8 F12 F14 E13:F13 F19:F21 F23:F24 E22:F22 E15:F18 E25:F27 E10:F11 D6:D27" name="Range1"/>
  </protectedRanges>
  <mergeCells count="2">
    <mergeCell ref="A3:F3"/>
    <mergeCell ref="A2:F2"/>
  </mergeCells>
  <phoneticPr fontId="0" type="noConversion"/>
  <pageMargins left="0.70866141732283505" right="0.70866141732283505" top="0" bottom="0"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sheetPr>
    <tabColor theme="9" tint="-0.249977111117893"/>
  </sheetPr>
  <dimension ref="A1:E48"/>
  <sheetViews>
    <sheetView workbookViewId="0">
      <selection activeCell="B46" sqref="B46"/>
    </sheetView>
  </sheetViews>
  <sheetFormatPr defaultColWidth="8.85546875" defaultRowHeight="24" customHeight="1"/>
  <cols>
    <col min="1" max="1" width="8.85546875" style="151"/>
    <col min="2" max="2" width="53.140625" style="151" customWidth="1"/>
    <col min="3" max="5" width="20.7109375" style="151" customWidth="1"/>
    <col min="6" max="16384" width="8.85546875" style="151"/>
  </cols>
  <sheetData>
    <row r="1" spans="1:5" ht="24" customHeight="1">
      <c r="A1" s="209" t="s">
        <v>6476</v>
      </c>
      <c r="B1" s="210"/>
      <c r="C1" s="210"/>
      <c r="D1" s="210"/>
      <c r="E1" s="211"/>
    </row>
    <row r="2" spans="1:5" ht="24" customHeight="1">
      <c r="A2" s="212" t="s">
        <v>6478</v>
      </c>
      <c r="B2" s="213"/>
      <c r="C2" s="213"/>
      <c r="D2" s="213"/>
      <c r="E2" s="214"/>
    </row>
    <row r="3" spans="1:5" ht="24" customHeight="1">
      <c r="A3" s="227" t="s">
        <v>6412</v>
      </c>
      <c r="B3" s="228"/>
      <c r="C3" s="228"/>
      <c r="D3" s="228"/>
      <c r="E3" s="229"/>
    </row>
    <row r="4" spans="1:5" ht="24" customHeight="1">
      <c r="A4" s="230" t="s">
        <v>6474</v>
      </c>
      <c r="B4" s="231"/>
      <c r="C4" s="231"/>
      <c r="D4" s="231"/>
      <c r="E4" s="232"/>
    </row>
    <row r="5" spans="1:5" ht="24" customHeight="1">
      <c r="A5" s="218" t="s">
        <v>6475</v>
      </c>
      <c r="B5" s="219"/>
      <c r="C5" s="219"/>
      <c r="D5" s="219"/>
      <c r="E5" s="220"/>
    </row>
    <row r="6" spans="1:5" s="157" customFormat="1" ht="56.45" customHeight="1">
      <c r="A6" s="179" t="str">
        <f>'BS1'!A4</f>
        <v>DETAILED HEAD CODE</v>
      </c>
      <c r="B6" s="155" t="str">
        <f>'BS1'!B4</f>
        <v>PARTICULARS(ഇനവിവരം)</v>
      </c>
      <c r="C6" s="155" t="str">
        <f>'BS1'!C4</f>
        <v>Actuals for the year -2023-2024(..കണക്ക്-2023-2024</v>
      </c>
      <c r="D6" s="156" t="str">
        <f>'BS1'!D4</f>
        <v>Budget  for the  year (including all revisions)--2024-2025       ..(പരിഷ്കരിച്ച ബജറ്റ്  2024-2025</v>
      </c>
      <c r="E6" s="180" t="str">
        <f>'BS1'!E4</f>
        <v>Budget for the Year-2025-2026(.-ബജറ്റ്-2025-2026</v>
      </c>
    </row>
    <row r="7" spans="1:5" ht="24" customHeight="1">
      <c r="A7" s="181" t="s">
        <v>2880</v>
      </c>
      <c r="B7" s="153" t="s">
        <v>5845</v>
      </c>
      <c r="C7" s="154"/>
      <c r="D7" s="154"/>
      <c r="E7" s="182"/>
    </row>
    <row r="8" spans="1:5" ht="24" customHeight="1">
      <c r="A8" s="181" t="s">
        <v>2881</v>
      </c>
      <c r="B8" s="153" t="s">
        <v>5844</v>
      </c>
      <c r="C8" s="154"/>
      <c r="D8" s="154"/>
      <c r="E8" s="182"/>
    </row>
    <row r="9" spans="1:5" ht="24" customHeight="1">
      <c r="A9" s="181" t="s">
        <v>2882</v>
      </c>
      <c r="B9" s="153" t="s">
        <v>5846</v>
      </c>
      <c r="C9" s="154"/>
      <c r="D9" s="154"/>
      <c r="E9" s="182"/>
    </row>
    <row r="10" spans="1:5" ht="24" customHeight="1">
      <c r="A10" s="181" t="s">
        <v>2883</v>
      </c>
      <c r="B10" s="153" t="s">
        <v>5847</v>
      </c>
      <c r="C10" s="154"/>
      <c r="D10" s="154"/>
      <c r="E10" s="182"/>
    </row>
    <row r="11" spans="1:5" ht="24" customHeight="1">
      <c r="A11" s="181" t="s">
        <v>2884</v>
      </c>
      <c r="B11" s="153" t="s">
        <v>5848</v>
      </c>
      <c r="C11" s="154"/>
      <c r="D11" s="154"/>
      <c r="E11" s="182"/>
    </row>
    <row r="12" spans="1:5" ht="24" customHeight="1">
      <c r="A12" s="181" t="s">
        <v>2885</v>
      </c>
      <c r="B12" s="153" t="s">
        <v>5849</v>
      </c>
      <c r="C12" s="154"/>
      <c r="D12" s="154"/>
      <c r="E12" s="182"/>
    </row>
    <row r="13" spans="1:5" ht="24" customHeight="1">
      <c r="A13" s="181" t="s">
        <v>2886</v>
      </c>
      <c r="B13" s="153" t="s">
        <v>5850</v>
      </c>
      <c r="C13" s="154"/>
      <c r="D13" s="154"/>
      <c r="E13" s="182"/>
    </row>
    <row r="14" spans="1:5" ht="24" customHeight="1">
      <c r="A14" s="181" t="s">
        <v>2887</v>
      </c>
      <c r="B14" s="153" t="s">
        <v>5851</v>
      </c>
      <c r="C14" s="154"/>
      <c r="D14" s="154"/>
      <c r="E14" s="182"/>
    </row>
    <row r="15" spans="1:5" ht="24" customHeight="1">
      <c r="A15" s="181" t="s">
        <v>2888</v>
      </c>
      <c r="B15" s="153" t="s">
        <v>5743</v>
      </c>
      <c r="C15" s="154"/>
      <c r="D15" s="154"/>
      <c r="E15" s="182"/>
    </row>
    <row r="16" spans="1:5" ht="24" customHeight="1">
      <c r="A16" s="181" t="s">
        <v>2889</v>
      </c>
      <c r="B16" s="153" t="s">
        <v>5744</v>
      </c>
      <c r="C16" s="154"/>
      <c r="D16" s="154"/>
      <c r="E16" s="182"/>
    </row>
    <row r="17" spans="1:5" ht="24" customHeight="1">
      <c r="A17" s="181" t="s">
        <v>2890</v>
      </c>
      <c r="B17" s="153" t="s">
        <v>5745</v>
      </c>
      <c r="C17" s="154"/>
      <c r="D17" s="154"/>
      <c r="E17" s="182"/>
    </row>
    <row r="18" spans="1:5" ht="24" customHeight="1">
      <c r="A18" s="181" t="s">
        <v>2891</v>
      </c>
      <c r="B18" s="153" t="s">
        <v>5746</v>
      </c>
      <c r="C18" s="154"/>
      <c r="D18" s="154"/>
      <c r="E18" s="182"/>
    </row>
    <row r="19" spans="1:5" ht="24" customHeight="1">
      <c r="A19" s="181" t="s">
        <v>2892</v>
      </c>
      <c r="B19" s="153" t="s">
        <v>5747</v>
      </c>
      <c r="C19" s="154"/>
      <c r="D19" s="154"/>
      <c r="E19" s="182"/>
    </row>
    <row r="20" spans="1:5" ht="24" customHeight="1">
      <c r="A20" s="181" t="s">
        <v>2893</v>
      </c>
      <c r="B20" s="153" t="s">
        <v>5748</v>
      </c>
      <c r="C20" s="154"/>
      <c r="D20" s="154"/>
      <c r="E20" s="182"/>
    </row>
    <row r="21" spans="1:5" ht="24" customHeight="1">
      <c r="A21" s="181" t="s">
        <v>2894</v>
      </c>
      <c r="B21" s="153" t="s">
        <v>5749</v>
      </c>
      <c r="C21" s="154"/>
      <c r="D21" s="154"/>
      <c r="E21" s="182"/>
    </row>
    <row r="22" spans="1:5" ht="24" customHeight="1">
      <c r="A22" s="181" t="s">
        <v>2895</v>
      </c>
      <c r="B22" s="153" t="s">
        <v>5750</v>
      </c>
      <c r="C22" s="154"/>
      <c r="D22" s="154"/>
      <c r="E22" s="182"/>
    </row>
    <row r="23" spans="1:5" ht="24" customHeight="1">
      <c r="A23" s="181" t="s">
        <v>2896</v>
      </c>
      <c r="B23" s="153" t="s">
        <v>5751</v>
      </c>
      <c r="C23" s="154"/>
      <c r="D23" s="154"/>
      <c r="E23" s="182"/>
    </row>
    <row r="24" spans="1:5" ht="24" customHeight="1">
      <c r="A24" s="181" t="s">
        <v>2897</v>
      </c>
      <c r="B24" s="153" t="s">
        <v>5752</v>
      </c>
      <c r="C24" s="154"/>
      <c r="D24" s="154"/>
      <c r="E24" s="182"/>
    </row>
    <row r="25" spans="1:5" ht="24" customHeight="1">
      <c r="A25" s="181" t="s">
        <v>2898</v>
      </c>
      <c r="B25" s="153" t="s">
        <v>5777</v>
      </c>
      <c r="C25" s="154"/>
      <c r="D25" s="154"/>
      <c r="E25" s="182"/>
    </row>
    <row r="26" spans="1:5" ht="24" customHeight="1">
      <c r="A26" s="181" t="s">
        <v>2899</v>
      </c>
      <c r="B26" s="153" t="s">
        <v>5753</v>
      </c>
      <c r="C26" s="154"/>
      <c r="D26" s="154"/>
      <c r="E26" s="182"/>
    </row>
    <row r="27" spans="1:5" ht="24" customHeight="1">
      <c r="A27" s="181" t="s">
        <v>2900</v>
      </c>
      <c r="B27" s="153" t="s">
        <v>5754</v>
      </c>
      <c r="C27" s="154"/>
      <c r="D27" s="154"/>
      <c r="E27" s="182"/>
    </row>
    <row r="28" spans="1:5" ht="24" customHeight="1">
      <c r="A28" s="181" t="s">
        <v>2901</v>
      </c>
      <c r="B28" s="153" t="s">
        <v>5755</v>
      </c>
      <c r="C28" s="154"/>
      <c r="D28" s="154"/>
      <c r="E28" s="182"/>
    </row>
    <row r="29" spans="1:5" ht="24" customHeight="1">
      <c r="A29" s="181" t="s">
        <v>2902</v>
      </c>
      <c r="B29" s="153" t="s">
        <v>5756</v>
      </c>
      <c r="C29" s="154"/>
      <c r="D29" s="154"/>
      <c r="E29" s="182"/>
    </row>
    <row r="30" spans="1:5" ht="24" customHeight="1">
      <c r="A30" s="181" t="s">
        <v>2903</v>
      </c>
      <c r="B30" s="153" t="s">
        <v>5757</v>
      </c>
      <c r="C30" s="154"/>
      <c r="D30" s="154"/>
      <c r="E30" s="182"/>
    </row>
    <row r="31" spans="1:5" ht="24" customHeight="1">
      <c r="A31" s="181" t="s">
        <v>2904</v>
      </c>
      <c r="B31" s="153" t="s">
        <v>5758</v>
      </c>
      <c r="C31" s="154"/>
      <c r="D31" s="154"/>
      <c r="E31" s="182"/>
    </row>
    <row r="32" spans="1:5" ht="24" customHeight="1">
      <c r="A32" s="181" t="s">
        <v>2905</v>
      </c>
      <c r="B32" s="153" t="s">
        <v>5759</v>
      </c>
      <c r="C32" s="154"/>
      <c r="D32" s="154"/>
      <c r="E32" s="182"/>
    </row>
    <row r="33" spans="1:5" ht="24" customHeight="1">
      <c r="A33" s="181" t="s">
        <v>2906</v>
      </c>
      <c r="B33" s="153" t="s">
        <v>5760</v>
      </c>
      <c r="C33" s="154"/>
      <c r="D33" s="154"/>
      <c r="E33" s="182"/>
    </row>
    <row r="34" spans="1:5" ht="24" customHeight="1">
      <c r="A34" s="181" t="s">
        <v>2909</v>
      </c>
      <c r="B34" s="153" t="s">
        <v>5761</v>
      </c>
      <c r="C34" s="154"/>
      <c r="D34" s="154"/>
      <c r="E34" s="182"/>
    </row>
    <row r="35" spans="1:5" ht="24" customHeight="1">
      <c r="A35" s="181" t="s">
        <v>2910</v>
      </c>
      <c r="B35" s="153" t="s">
        <v>5762</v>
      </c>
      <c r="C35" s="154"/>
      <c r="D35" s="154"/>
      <c r="E35" s="182"/>
    </row>
    <row r="36" spans="1:5" ht="24" customHeight="1">
      <c r="A36" s="181" t="s">
        <v>2911</v>
      </c>
      <c r="B36" s="153" t="s">
        <v>5763</v>
      </c>
      <c r="C36" s="154"/>
      <c r="D36" s="154"/>
      <c r="E36" s="182"/>
    </row>
    <row r="37" spans="1:5" ht="24" customHeight="1">
      <c r="A37" s="181" t="s">
        <v>2912</v>
      </c>
      <c r="B37" s="153" t="s">
        <v>5764</v>
      </c>
      <c r="C37" s="154"/>
      <c r="D37" s="154"/>
      <c r="E37" s="182"/>
    </row>
    <row r="38" spans="1:5" ht="24" customHeight="1">
      <c r="A38" s="181" t="s">
        <v>2879</v>
      </c>
      <c r="B38" s="153" t="s">
        <v>5765</v>
      </c>
      <c r="C38" s="154"/>
      <c r="D38" s="154"/>
      <c r="E38" s="182"/>
    </row>
    <row r="39" spans="1:5" ht="24" customHeight="1">
      <c r="A39" s="181" t="s">
        <v>2913</v>
      </c>
      <c r="B39" s="153" t="s">
        <v>5766</v>
      </c>
      <c r="C39" s="154"/>
      <c r="D39" s="154"/>
      <c r="E39" s="182"/>
    </row>
    <row r="40" spans="1:5" ht="24" customHeight="1">
      <c r="A40" s="181" t="s">
        <v>2914</v>
      </c>
      <c r="B40" s="153" t="s">
        <v>5767</v>
      </c>
      <c r="C40" s="154"/>
      <c r="D40" s="154"/>
      <c r="E40" s="182"/>
    </row>
    <row r="41" spans="1:5" ht="24" customHeight="1">
      <c r="A41" s="181" t="s">
        <v>2915</v>
      </c>
      <c r="B41" s="153" t="s">
        <v>5768</v>
      </c>
      <c r="C41" s="154"/>
      <c r="D41" s="154"/>
      <c r="E41" s="182"/>
    </row>
    <row r="42" spans="1:5" ht="29.45" customHeight="1">
      <c r="A42" s="181" t="s">
        <v>2916</v>
      </c>
      <c r="B42" s="153" t="s">
        <v>5769</v>
      </c>
      <c r="C42" s="154"/>
      <c r="D42" s="154"/>
      <c r="E42" s="182"/>
    </row>
    <row r="43" spans="1:5" ht="32.450000000000003" customHeight="1">
      <c r="A43" s="181" t="s">
        <v>2917</v>
      </c>
      <c r="B43" s="153" t="s">
        <v>5770</v>
      </c>
      <c r="C43" s="154"/>
      <c r="D43" s="154"/>
      <c r="E43" s="182"/>
    </row>
    <row r="44" spans="1:5" ht="31.9" customHeight="1">
      <c r="A44" s="181" t="s">
        <v>2918</v>
      </c>
      <c r="B44" s="153" t="s">
        <v>5771</v>
      </c>
      <c r="C44" s="154"/>
      <c r="D44" s="154"/>
      <c r="E44" s="182"/>
    </row>
    <row r="45" spans="1:5" ht="29.45" customHeight="1">
      <c r="A45" s="181" t="s">
        <v>2919</v>
      </c>
      <c r="B45" s="153" t="s">
        <v>5772</v>
      </c>
      <c r="C45" s="154"/>
      <c r="D45" s="154"/>
      <c r="E45" s="182"/>
    </row>
    <row r="46" spans="1:5" ht="33.6" customHeight="1">
      <c r="A46" s="181" t="s">
        <v>2920</v>
      </c>
      <c r="B46" s="153" t="s">
        <v>6522</v>
      </c>
      <c r="C46" s="154"/>
      <c r="D46" s="154"/>
      <c r="E46" s="182"/>
    </row>
    <row r="47" spans="1:5" ht="37.15" customHeight="1">
      <c r="A47" s="181" t="s">
        <v>2921</v>
      </c>
      <c r="B47" s="153" t="s">
        <v>6413</v>
      </c>
      <c r="C47" s="154"/>
      <c r="D47" s="154"/>
      <c r="E47" s="182"/>
    </row>
    <row r="48" spans="1:5" ht="43.15" customHeight="1" thickBot="1">
      <c r="A48" s="206" t="s">
        <v>6479</v>
      </c>
      <c r="B48" s="207"/>
      <c r="C48" s="207"/>
      <c r="D48" s="207"/>
      <c r="E48" s="208"/>
    </row>
  </sheetData>
  <mergeCells count="6">
    <mergeCell ref="A48:E48"/>
    <mergeCell ref="A1:E1"/>
    <mergeCell ref="A2:E2"/>
    <mergeCell ref="A3:E3"/>
    <mergeCell ref="A4:E4"/>
    <mergeCell ref="A5:E5"/>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sheetPr>
    <tabColor theme="9" tint="-0.249977111117893"/>
  </sheetPr>
  <dimension ref="A1:P62"/>
  <sheetViews>
    <sheetView zoomScale="54" zoomScaleNormal="54" workbookViewId="0">
      <selection activeCell="A5" sqref="A5:P5"/>
    </sheetView>
  </sheetViews>
  <sheetFormatPr defaultColWidth="8.85546875" defaultRowHeight="52.15" customHeight="1"/>
  <cols>
    <col min="1" max="1" width="21.85546875" style="151" customWidth="1"/>
    <col min="2" max="2" width="61.28515625" style="198" customWidth="1"/>
    <col min="3" max="3" width="13.85546875" style="151" customWidth="1"/>
    <col min="4" max="4" width="16.28515625" style="151" customWidth="1"/>
    <col min="5" max="5" width="25.28515625" style="151" customWidth="1"/>
    <col min="6" max="6" width="19.42578125" style="151" customWidth="1"/>
    <col min="7" max="7" width="14.7109375" style="151" customWidth="1"/>
    <col min="8" max="8" width="12.5703125" style="151" customWidth="1"/>
    <col min="9" max="9" width="12.7109375" style="151" customWidth="1"/>
    <col min="10" max="10" width="11.7109375" style="151" customWidth="1"/>
    <col min="11" max="11" width="12" style="151" customWidth="1"/>
    <col min="12" max="12" width="13" style="151" customWidth="1"/>
    <col min="13" max="14" width="12.7109375" style="151" customWidth="1"/>
    <col min="15" max="15" width="11.85546875" style="151" customWidth="1"/>
    <col min="16" max="16" width="13" style="151" customWidth="1"/>
    <col min="17" max="16384" width="8.85546875" style="151"/>
  </cols>
  <sheetData>
    <row r="1" spans="1:16" ht="52.15" customHeight="1">
      <c r="A1" s="236" t="s">
        <v>6387</v>
      </c>
      <c r="B1" s="236"/>
      <c r="C1" s="236"/>
      <c r="D1" s="236"/>
      <c r="E1" s="236"/>
      <c r="F1" s="236"/>
      <c r="G1" s="236"/>
      <c r="H1" s="236"/>
      <c r="I1" s="236"/>
      <c r="J1" s="236"/>
      <c r="K1" s="236"/>
      <c r="L1" s="236"/>
      <c r="M1" s="236"/>
      <c r="N1" s="236"/>
      <c r="O1" s="236"/>
      <c r="P1" s="236"/>
    </row>
    <row r="2" spans="1:16" ht="52.15" customHeight="1">
      <c r="A2" s="236" t="s">
        <v>6408</v>
      </c>
      <c r="B2" s="236"/>
      <c r="C2" s="236"/>
      <c r="D2" s="236"/>
      <c r="E2" s="236"/>
      <c r="F2" s="236"/>
      <c r="G2" s="236"/>
      <c r="H2" s="236"/>
      <c r="I2" s="236"/>
      <c r="J2" s="236"/>
      <c r="K2" s="236"/>
      <c r="L2" s="236"/>
      <c r="M2" s="236"/>
      <c r="N2" s="236"/>
      <c r="O2" s="236"/>
      <c r="P2" s="236"/>
    </row>
    <row r="3" spans="1:16" ht="52.15" customHeight="1">
      <c r="A3" s="237" t="s">
        <v>6428</v>
      </c>
      <c r="B3" s="237"/>
      <c r="C3" s="237"/>
      <c r="D3" s="237"/>
      <c r="E3" s="237"/>
      <c r="F3" s="237"/>
      <c r="G3" s="237"/>
      <c r="H3" s="237"/>
      <c r="I3" s="237"/>
      <c r="J3" s="237"/>
      <c r="K3" s="237"/>
      <c r="L3" s="237"/>
      <c r="M3" s="237"/>
      <c r="N3" s="237"/>
      <c r="O3" s="237"/>
      <c r="P3" s="237"/>
    </row>
    <row r="4" spans="1:16" ht="52.15" customHeight="1">
      <c r="A4" s="235" t="s">
        <v>6429</v>
      </c>
      <c r="B4" s="235"/>
      <c r="C4" s="235"/>
      <c r="D4" s="235"/>
      <c r="E4" s="235"/>
      <c r="F4" s="235"/>
      <c r="G4" s="235"/>
      <c r="H4" s="235"/>
      <c r="I4" s="235"/>
      <c r="J4" s="235"/>
      <c r="K4" s="235"/>
      <c r="L4" s="235"/>
      <c r="M4" s="235"/>
      <c r="N4" s="235"/>
      <c r="O4" s="235"/>
      <c r="P4" s="235"/>
    </row>
    <row r="5" spans="1:16" ht="52.15" customHeight="1">
      <c r="A5" s="235" t="s">
        <v>6430</v>
      </c>
      <c r="B5" s="235"/>
      <c r="C5" s="235"/>
      <c r="D5" s="235"/>
      <c r="E5" s="235"/>
      <c r="F5" s="235"/>
      <c r="G5" s="235"/>
      <c r="H5" s="235"/>
      <c r="I5" s="235"/>
      <c r="J5" s="235"/>
      <c r="K5" s="235"/>
      <c r="L5" s="235"/>
      <c r="M5" s="235"/>
      <c r="N5" s="235"/>
      <c r="O5" s="235"/>
      <c r="P5" s="235"/>
    </row>
    <row r="6" spans="1:16" s="157" customFormat="1" ht="52.15" customHeight="1">
      <c r="A6" s="239" t="str">
        <f>'BS1'!A4</f>
        <v>DETAILED HEAD CODE</v>
      </c>
      <c r="B6" s="241" t="str">
        <f>'BS1'!B4</f>
        <v>PARTICULARS(ഇനവിവരം)</v>
      </c>
      <c r="C6" s="239" t="str">
        <f>'BS1'!C4</f>
        <v>Actuals for the year -2023-2024(..കണക്ക്-2023-2024</v>
      </c>
      <c r="D6" s="243" t="str">
        <f>'BS1'!D4</f>
        <v>Budget  for the  year (including all revisions)--2024-2025       ..(പരിഷ്കരിച്ച ബജറ്റ്  2024-2025</v>
      </c>
      <c r="E6" s="239" t="str">
        <f>'BS1'!E4</f>
        <v>Budget for the Year-2025-2026(.-ബജറ്റ്-2025-2026</v>
      </c>
      <c r="F6" s="239" t="s">
        <v>6424</v>
      </c>
      <c r="G6" s="178" t="s">
        <v>6414</v>
      </c>
      <c r="H6" s="178" t="s">
        <v>6415</v>
      </c>
      <c r="I6" s="178" t="s">
        <v>6416</v>
      </c>
      <c r="J6" s="178" t="s">
        <v>6417</v>
      </c>
      <c r="K6" s="178" t="s">
        <v>6418</v>
      </c>
      <c r="L6" s="178" t="s">
        <v>6419</v>
      </c>
      <c r="M6" s="178" t="s">
        <v>6420</v>
      </c>
      <c r="N6" s="178" t="s">
        <v>6421</v>
      </c>
      <c r="O6" s="178" t="s">
        <v>6422</v>
      </c>
      <c r="P6" s="178" t="s">
        <v>6423</v>
      </c>
    </row>
    <row r="7" spans="1:16" s="157" customFormat="1" ht="52.15" customHeight="1">
      <c r="A7" s="240"/>
      <c r="B7" s="242"/>
      <c r="C7" s="240"/>
      <c r="D7" s="244"/>
      <c r="E7" s="240"/>
      <c r="F7" s="240"/>
      <c r="G7" s="158"/>
      <c r="H7" s="158"/>
      <c r="I7" s="158"/>
      <c r="J7" s="158"/>
      <c r="K7" s="158"/>
      <c r="L7" s="158"/>
      <c r="M7" s="158"/>
      <c r="N7" s="158"/>
      <c r="O7" s="158"/>
      <c r="P7" s="158"/>
    </row>
    <row r="8" spans="1:16" ht="52.15" customHeight="1">
      <c r="A8" s="152" t="s">
        <v>2922</v>
      </c>
      <c r="B8" s="196" t="s">
        <v>6523</v>
      </c>
      <c r="C8" s="154"/>
      <c r="D8" s="154"/>
      <c r="E8" s="154">
        <f>SUM(F8:P8)</f>
        <v>0</v>
      </c>
      <c r="F8" s="154"/>
      <c r="G8" s="159"/>
      <c r="H8" s="159"/>
      <c r="I8" s="159"/>
      <c r="J8" s="159"/>
      <c r="K8" s="159"/>
      <c r="L8" s="159"/>
      <c r="M8" s="159"/>
      <c r="N8" s="159"/>
      <c r="O8" s="159"/>
      <c r="P8" s="159"/>
    </row>
    <row r="9" spans="1:16" ht="52.15" customHeight="1">
      <c r="A9" s="152" t="s">
        <v>2923</v>
      </c>
      <c r="B9" s="197" t="s">
        <v>6524</v>
      </c>
      <c r="C9" s="154"/>
      <c r="D9" s="154"/>
      <c r="E9" s="154">
        <f>SUM(F9:P9)</f>
        <v>0</v>
      </c>
      <c r="F9" s="154"/>
      <c r="G9" s="159"/>
      <c r="H9" s="159"/>
      <c r="I9" s="159"/>
      <c r="J9" s="159"/>
      <c r="K9" s="159"/>
      <c r="L9" s="159"/>
      <c r="M9" s="159"/>
      <c r="N9" s="159"/>
      <c r="O9" s="159"/>
      <c r="P9" s="159"/>
    </row>
    <row r="10" spans="1:16" ht="52.15" customHeight="1">
      <c r="A10" s="152" t="s">
        <v>2924</v>
      </c>
      <c r="B10" s="197" t="s">
        <v>6525</v>
      </c>
      <c r="C10" s="154"/>
      <c r="D10" s="154"/>
      <c r="E10" s="154">
        <f t="shared" ref="E10:E61" si="0">SUM(F10:P10)</f>
        <v>0</v>
      </c>
      <c r="F10" s="154"/>
      <c r="G10" s="159"/>
      <c r="H10" s="159"/>
      <c r="I10" s="159"/>
      <c r="J10" s="159"/>
      <c r="K10" s="159"/>
      <c r="L10" s="159"/>
      <c r="M10" s="159"/>
      <c r="N10" s="159"/>
      <c r="O10" s="159"/>
      <c r="P10" s="159"/>
    </row>
    <row r="11" spans="1:16" ht="52.15" customHeight="1">
      <c r="A11" s="152" t="s">
        <v>2925</v>
      </c>
      <c r="B11" s="196" t="s">
        <v>6526</v>
      </c>
      <c r="C11" s="154"/>
      <c r="D11" s="154"/>
      <c r="E11" s="154">
        <f t="shared" si="0"/>
        <v>0</v>
      </c>
      <c r="F11" s="154"/>
      <c r="G11" s="159"/>
      <c r="H11" s="159"/>
      <c r="I11" s="159"/>
      <c r="J11" s="159"/>
      <c r="K11" s="159"/>
      <c r="L11" s="159"/>
      <c r="M11" s="159"/>
      <c r="N11" s="159"/>
      <c r="O11" s="159"/>
      <c r="P11" s="159"/>
    </row>
    <row r="12" spans="1:16" ht="52.15" customHeight="1">
      <c r="A12" s="152" t="s">
        <v>2926</v>
      </c>
      <c r="B12" s="196" t="s">
        <v>6527</v>
      </c>
      <c r="C12" s="154"/>
      <c r="D12" s="154"/>
      <c r="E12" s="154">
        <f t="shared" si="0"/>
        <v>0</v>
      </c>
      <c r="F12" s="154"/>
      <c r="G12" s="159"/>
      <c r="H12" s="159"/>
      <c r="I12" s="159"/>
      <c r="J12" s="159"/>
      <c r="K12" s="159"/>
      <c r="L12" s="159"/>
      <c r="M12" s="159"/>
      <c r="N12" s="159"/>
      <c r="O12" s="159"/>
      <c r="P12" s="159"/>
    </row>
    <row r="13" spans="1:16" ht="52.15" customHeight="1">
      <c r="A13" s="152" t="s">
        <v>2927</v>
      </c>
      <c r="B13" s="196" t="s">
        <v>6528</v>
      </c>
      <c r="C13" s="154"/>
      <c r="D13" s="154"/>
      <c r="E13" s="154">
        <f t="shared" si="0"/>
        <v>0</v>
      </c>
      <c r="F13" s="154"/>
      <c r="G13" s="159"/>
      <c r="H13" s="159"/>
      <c r="I13" s="159"/>
      <c r="J13" s="159"/>
      <c r="K13" s="159"/>
      <c r="L13" s="159"/>
      <c r="M13" s="159"/>
      <c r="N13" s="159"/>
      <c r="O13" s="159"/>
      <c r="P13" s="159"/>
    </row>
    <row r="14" spans="1:16" ht="52.15" customHeight="1">
      <c r="A14" s="152" t="s">
        <v>2928</v>
      </c>
      <c r="B14" s="196" t="s">
        <v>6529</v>
      </c>
      <c r="C14" s="154"/>
      <c r="D14" s="154"/>
      <c r="E14" s="154">
        <f t="shared" si="0"/>
        <v>0</v>
      </c>
      <c r="F14" s="154"/>
      <c r="G14" s="159"/>
      <c r="H14" s="159"/>
      <c r="I14" s="159"/>
      <c r="J14" s="159"/>
      <c r="K14" s="159"/>
      <c r="L14" s="159"/>
      <c r="M14" s="159"/>
      <c r="N14" s="159"/>
      <c r="O14" s="159"/>
      <c r="P14" s="159"/>
    </row>
    <row r="15" spans="1:16" ht="52.15" customHeight="1">
      <c r="A15" s="152" t="s">
        <v>2929</v>
      </c>
      <c r="B15" s="196" t="s">
        <v>6530</v>
      </c>
      <c r="C15" s="154"/>
      <c r="D15" s="154"/>
      <c r="E15" s="154">
        <f t="shared" si="0"/>
        <v>0</v>
      </c>
      <c r="F15" s="154"/>
      <c r="G15" s="159"/>
      <c r="H15" s="159"/>
      <c r="I15" s="159"/>
      <c r="J15" s="159"/>
      <c r="K15" s="159"/>
      <c r="L15" s="159"/>
      <c r="M15" s="159"/>
      <c r="N15" s="159"/>
      <c r="O15" s="159"/>
      <c r="P15" s="159"/>
    </row>
    <row r="16" spans="1:16" ht="52.15" customHeight="1">
      <c r="A16" s="152" t="s">
        <v>2930</v>
      </c>
      <c r="B16" s="196" t="s">
        <v>6531</v>
      </c>
      <c r="C16" s="154"/>
      <c r="D16" s="154"/>
      <c r="E16" s="154">
        <f t="shared" si="0"/>
        <v>0</v>
      </c>
      <c r="F16" s="154"/>
      <c r="G16" s="159"/>
      <c r="H16" s="159"/>
      <c r="I16" s="159"/>
      <c r="J16" s="159"/>
      <c r="K16" s="159"/>
      <c r="L16" s="159"/>
      <c r="M16" s="159"/>
      <c r="N16" s="159"/>
      <c r="O16" s="159"/>
      <c r="P16" s="159"/>
    </row>
    <row r="17" spans="1:16" ht="52.15" customHeight="1">
      <c r="A17" s="152" t="s">
        <v>2931</v>
      </c>
      <c r="B17" s="196" t="s">
        <v>6532</v>
      </c>
      <c r="C17" s="154"/>
      <c r="D17" s="154"/>
      <c r="E17" s="154">
        <f t="shared" si="0"/>
        <v>0</v>
      </c>
      <c r="F17" s="154"/>
      <c r="G17" s="159"/>
      <c r="H17" s="159"/>
      <c r="I17" s="159"/>
      <c r="J17" s="159"/>
      <c r="K17" s="159"/>
      <c r="L17" s="159"/>
      <c r="M17" s="159"/>
      <c r="N17" s="159"/>
      <c r="O17" s="159"/>
      <c r="P17" s="159"/>
    </row>
    <row r="18" spans="1:16" ht="52.15" customHeight="1">
      <c r="A18" s="152" t="s">
        <v>307</v>
      </c>
      <c r="B18" s="196" t="s">
        <v>6533</v>
      </c>
      <c r="C18" s="154"/>
      <c r="D18" s="154"/>
      <c r="E18" s="154">
        <f t="shared" si="0"/>
        <v>0</v>
      </c>
      <c r="F18" s="154"/>
      <c r="G18" s="159"/>
      <c r="H18" s="159"/>
      <c r="I18" s="159"/>
      <c r="J18" s="159"/>
      <c r="K18" s="159"/>
      <c r="L18" s="159"/>
      <c r="M18" s="159"/>
      <c r="N18" s="159"/>
      <c r="O18" s="159"/>
      <c r="P18" s="159"/>
    </row>
    <row r="19" spans="1:16" ht="52.15" customHeight="1">
      <c r="A19" s="152" t="s">
        <v>308</v>
      </c>
      <c r="B19" s="196" t="s">
        <v>6534</v>
      </c>
      <c r="C19" s="154"/>
      <c r="D19" s="154"/>
      <c r="E19" s="154">
        <f t="shared" si="0"/>
        <v>0</v>
      </c>
      <c r="F19" s="154"/>
      <c r="G19" s="159"/>
      <c r="H19" s="159"/>
      <c r="I19" s="159"/>
      <c r="J19" s="159"/>
      <c r="K19" s="159"/>
      <c r="L19" s="159"/>
      <c r="M19" s="159"/>
      <c r="N19" s="159"/>
      <c r="O19" s="159"/>
      <c r="P19" s="159"/>
    </row>
    <row r="20" spans="1:16" ht="52.15" customHeight="1">
      <c r="A20" s="152" t="s">
        <v>309</v>
      </c>
      <c r="B20" s="196" t="s">
        <v>5741</v>
      </c>
      <c r="C20" s="154"/>
      <c r="D20" s="154"/>
      <c r="E20" s="154">
        <f t="shared" si="0"/>
        <v>0</v>
      </c>
      <c r="F20" s="154"/>
      <c r="G20" s="159"/>
      <c r="H20" s="159"/>
      <c r="I20" s="159"/>
      <c r="J20" s="159"/>
      <c r="K20" s="159"/>
      <c r="L20" s="159"/>
      <c r="M20" s="159"/>
      <c r="N20" s="159"/>
      <c r="O20" s="159"/>
      <c r="P20" s="159"/>
    </row>
    <row r="21" spans="1:16" ht="52.15" customHeight="1">
      <c r="A21" s="152" t="s">
        <v>310</v>
      </c>
      <c r="B21" s="196" t="s">
        <v>6535</v>
      </c>
      <c r="C21" s="154"/>
      <c r="D21" s="154"/>
      <c r="E21" s="154">
        <f t="shared" si="0"/>
        <v>0</v>
      </c>
      <c r="F21" s="154"/>
      <c r="G21" s="159"/>
      <c r="H21" s="159"/>
      <c r="I21" s="159"/>
      <c r="J21" s="159"/>
      <c r="K21" s="159"/>
      <c r="L21" s="159"/>
      <c r="M21" s="159"/>
      <c r="N21" s="159"/>
      <c r="O21" s="159"/>
      <c r="P21" s="159"/>
    </row>
    <row r="22" spans="1:16" ht="52.15" customHeight="1">
      <c r="A22" s="152" t="s">
        <v>311</v>
      </c>
      <c r="B22" s="196" t="s">
        <v>6536</v>
      </c>
      <c r="C22" s="154"/>
      <c r="D22" s="154"/>
      <c r="E22" s="154">
        <f t="shared" si="0"/>
        <v>0</v>
      </c>
      <c r="F22" s="154"/>
      <c r="G22" s="159"/>
      <c r="H22" s="159"/>
      <c r="I22" s="159"/>
      <c r="J22" s="159"/>
      <c r="K22" s="159"/>
      <c r="L22" s="159"/>
      <c r="M22" s="159"/>
      <c r="N22" s="159"/>
      <c r="O22" s="159"/>
      <c r="P22" s="159"/>
    </row>
    <row r="23" spans="1:16" ht="52.15" customHeight="1">
      <c r="A23" s="152" t="s">
        <v>312</v>
      </c>
      <c r="B23" s="196" t="s">
        <v>6537</v>
      </c>
      <c r="C23" s="154"/>
      <c r="D23" s="154"/>
      <c r="E23" s="154">
        <f t="shared" si="0"/>
        <v>0</v>
      </c>
      <c r="F23" s="154"/>
      <c r="G23" s="159"/>
      <c r="H23" s="159"/>
      <c r="I23" s="159"/>
      <c r="J23" s="159"/>
      <c r="K23" s="159"/>
      <c r="L23" s="159"/>
      <c r="M23" s="159"/>
      <c r="N23" s="159"/>
      <c r="O23" s="159"/>
      <c r="P23" s="159"/>
    </row>
    <row r="24" spans="1:16" ht="52.15" customHeight="1">
      <c r="A24" s="152" t="s">
        <v>313</v>
      </c>
      <c r="B24" s="196" t="s">
        <v>6538</v>
      </c>
      <c r="C24" s="154"/>
      <c r="D24" s="154"/>
      <c r="E24" s="154">
        <f t="shared" si="0"/>
        <v>0</v>
      </c>
      <c r="F24" s="154"/>
      <c r="G24" s="159"/>
      <c r="H24" s="159"/>
      <c r="I24" s="159"/>
      <c r="J24" s="159"/>
      <c r="K24" s="159"/>
      <c r="L24" s="159"/>
      <c r="M24" s="159"/>
      <c r="N24" s="159"/>
      <c r="O24" s="159"/>
      <c r="P24" s="159"/>
    </row>
    <row r="25" spans="1:16" ht="52.15" customHeight="1">
      <c r="A25" s="152" t="s">
        <v>314</v>
      </c>
      <c r="B25" s="196" t="s">
        <v>6539</v>
      </c>
      <c r="C25" s="154"/>
      <c r="D25" s="154"/>
      <c r="E25" s="154">
        <f t="shared" si="0"/>
        <v>0</v>
      </c>
      <c r="F25" s="154"/>
      <c r="G25" s="159"/>
      <c r="H25" s="159"/>
      <c r="I25" s="159"/>
      <c r="J25" s="159"/>
      <c r="K25" s="159"/>
      <c r="L25" s="159"/>
      <c r="M25" s="159"/>
      <c r="N25" s="159"/>
      <c r="O25" s="159"/>
      <c r="P25" s="159"/>
    </row>
    <row r="26" spans="1:16" ht="52.15" customHeight="1">
      <c r="A26" s="152" t="s">
        <v>315</v>
      </c>
      <c r="B26" s="196" t="s">
        <v>6540</v>
      </c>
      <c r="C26" s="154"/>
      <c r="D26" s="154"/>
      <c r="E26" s="154">
        <f t="shared" si="0"/>
        <v>0</v>
      </c>
      <c r="F26" s="154"/>
      <c r="G26" s="159"/>
      <c r="H26" s="159"/>
      <c r="I26" s="159"/>
      <c r="J26" s="159"/>
      <c r="K26" s="159"/>
      <c r="L26" s="159"/>
      <c r="M26" s="159"/>
      <c r="N26" s="159"/>
      <c r="O26" s="159"/>
      <c r="P26" s="159"/>
    </row>
    <row r="27" spans="1:16" ht="52.15" customHeight="1">
      <c r="A27" s="152" t="s">
        <v>316</v>
      </c>
      <c r="B27" s="196" t="s">
        <v>6541</v>
      </c>
      <c r="C27" s="154"/>
      <c r="D27" s="154"/>
      <c r="E27" s="154">
        <f t="shared" si="0"/>
        <v>0</v>
      </c>
      <c r="F27" s="154"/>
      <c r="G27" s="159"/>
      <c r="H27" s="159"/>
      <c r="I27" s="159"/>
      <c r="J27" s="159"/>
      <c r="K27" s="159"/>
      <c r="L27" s="159"/>
      <c r="M27" s="159"/>
      <c r="N27" s="159"/>
      <c r="O27" s="159"/>
      <c r="P27" s="159"/>
    </row>
    <row r="28" spans="1:16" ht="52.15" customHeight="1">
      <c r="A28" s="152" t="s">
        <v>317</v>
      </c>
      <c r="B28" s="196" t="s">
        <v>6542</v>
      </c>
      <c r="C28" s="154"/>
      <c r="D28" s="154"/>
      <c r="E28" s="154">
        <f t="shared" si="0"/>
        <v>0</v>
      </c>
      <c r="F28" s="154"/>
      <c r="G28" s="159"/>
      <c r="H28" s="159"/>
      <c r="I28" s="159"/>
      <c r="J28" s="159"/>
      <c r="K28" s="159"/>
      <c r="L28" s="159"/>
      <c r="M28" s="159"/>
      <c r="N28" s="159"/>
      <c r="O28" s="159"/>
      <c r="P28" s="159"/>
    </row>
    <row r="29" spans="1:16" ht="52.15" customHeight="1">
      <c r="A29" s="152" t="s">
        <v>318</v>
      </c>
      <c r="B29" s="196" t="s">
        <v>6543</v>
      </c>
      <c r="C29" s="154"/>
      <c r="D29" s="154"/>
      <c r="E29" s="154">
        <f t="shared" si="0"/>
        <v>0</v>
      </c>
      <c r="F29" s="154"/>
      <c r="G29" s="159"/>
      <c r="H29" s="159"/>
      <c r="I29" s="159"/>
      <c r="J29" s="159"/>
      <c r="K29" s="159"/>
      <c r="L29" s="159"/>
      <c r="M29" s="159"/>
      <c r="N29" s="159"/>
      <c r="O29" s="159"/>
      <c r="P29" s="159"/>
    </row>
    <row r="30" spans="1:16" ht="52.15" customHeight="1">
      <c r="A30" s="152" t="s">
        <v>319</v>
      </c>
      <c r="B30" s="196" t="s">
        <v>6544</v>
      </c>
      <c r="C30" s="154"/>
      <c r="D30" s="154"/>
      <c r="E30" s="154">
        <f t="shared" si="0"/>
        <v>0</v>
      </c>
      <c r="F30" s="154"/>
      <c r="G30" s="159"/>
      <c r="H30" s="159"/>
      <c r="I30" s="159"/>
      <c r="J30" s="159"/>
      <c r="K30" s="159"/>
      <c r="L30" s="159"/>
      <c r="M30" s="159"/>
      <c r="N30" s="159"/>
      <c r="O30" s="159"/>
      <c r="P30" s="159"/>
    </row>
    <row r="31" spans="1:16" ht="52.15" customHeight="1">
      <c r="A31" s="152" t="s">
        <v>320</v>
      </c>
      <c r="B31" s="196" t="s">
        <v>6545</v>
      </c>
      <c r="C31" s="154"/>
      <c r="D31" s="154"/>
      <c r="E31" s="154">
        <f t="shared" si="0"/>
        <v>0</v>
      </c>
      <c r="F31" s="154"/>
      <c r="G31" s="159"/>
      <c r="H31" s="159"/>
      <c r="I31" s="159"/>
      <c r="J31" s="159"/>
      <c r="K31" s="159"/>
      <c r="L31" s="159"/>
      <c r="M31" s="159"/>
      <c r="N31" s="159"/>
      <c r="O31" s="159"/>
      <c r="P31" s="159"/>
    </row>
    <row r="32" spans="1:16" ht="52.15" customHeight="1">
      <c r="A32" s="152" t="s">
        <v>321</v>
      </c>
      <c r="B32" s="196" t="s">
        <v>6546</v>
      </c>
      <c r="C32" s="154"/>
      <c r="D32" s="154"/>
      <c r="E32" s="154">
        <f t="shared" si="0"/>
        <v>0</v>
      </c>
      <c r="F32" s="154"/>
      <c r="G32" s="159"/>
      <c r="H32" s="159"/>
      <c r="I32" s="159"/>
      <c r="J32" s="159"/>
      <c r="K32" s="159"/>
      <c r="L32" s="159"/>
      <c r="M32" s="159"/>
      <c r="N32" s="159"/>
      <c r="O32" s="159"/>
      <c r="P32" s="159"/>
    </row>
    <row r="33" spans="1:16" ht="52.15" customHeight="1">
      <c r="A33" s="152" t="s">
        <v>322</v>
      </c>
      <c r="B33" s="196" t="s">
        <v>6547</v>
      </c>
      <c r="C33" s="154"/>
      <c r="D33" s="154"/>
      <c r="E33" s="154">
        <f t="shared" si="0"/>
        <v>0</v>
      </c>
      <c r="F33" s="154"/>
      <c r="G33" s="159"/>
      <c r="H33" s="159"/>
      <c r="I33" s="159"/>
      <c r="J33" s="159"/>
      <c r="K33" s="159"/>
      <c r="L33" s="159"/>
      <c r="M33" s="159"/>
      <c r="N33" s="159"/>
      <c r="O33" s="159"/>
      <c r="P33" s="159"/>
    </row>
    <row r="34" spans="1:16" ht="52.15" customHeight="1">
      <c r="A34" s="152" t="s">
        <v>323</v>
      </c>
      <c r="B34" s="196" t="s">
        <v>6548</v>
      </c>
      <c r="C34" s="154"/>
      <c r="D34" s="154"/>
      <c r="E34" s="154">
        <f t="shared" si="0"/>
        <v>0</v>
      </c>
      <c r="F34" s="154"/>
      <c r="G34" s="159"/>
      <c r="H34" s="159"/>
      <c r="I34" s="159"/>
      <c r="J34" s="159"/>
      <c r="K34" s="159"/>
      <c r="L34" s="159"/>
      <c r="M34" s="159"/>
      <c r="N34" s="159"/>
      <c r="O34" s="159"/>
      <c r="P34" s="159"/>
    </row>
    <row r="35" spans="1:16" ht="52.15" customHeight="1">
      <c r="A35" s="152" t="s">
        <v>324</v>
      </c>
      <c r="B35" s="196" t="s">
        <v>6549</v>
      </c>
      <c r="C35" s="154"/>
      <c r="D35" s="154"/>
      <c r="E35" s="154">
        <f t="shared" si="0"/>
        <v>0</v>
      </c>
      <c r="F35" s="154"/>
      <c r="G35" s="159"/>
      <c r="H35" s="159"/>
      <c r="I35" s="159"/>
      <c r="J35" s="159"/>
      <c r="K35" s="159"/>
      <c r="L35" s="159"/>
      <c r="M35" s="159"/>
      <c r="N35" s="159"/>
      <c r="O35" s="159"/>
      <c r="P35" s="159"/>
    </row>
    <row r="36" spans="1:16" ht="52.15" customHeight="1">
      <c r="A36" s="152" t="s">
        <v>325</v>
      </c>
      <c r="B36" s="196" t="s">
        <v>6550</v>
      </c>
      <c r="C36" s="154"/>
      <c r="D36" s="154"/>
      <c r="E36" s="154">
        <f t="shared" si="0"/>
        <v>0</v>
      </c>
      <c r="F36" s="154"/>
      <c r="G36" s="159"/>
      <c r="H36" s="159"/>
      <c r="I36" s="159"/>
      <c r="J36" s="159"/>
      <c r="K36" s="159"/>
      <c r="L36" s="159"/>
      <c r="M36" s="159"/>
      <c r="N36" s="159"/>
      <c r="O36" s="159"/>
      <c r="P36" s="159"/>
    </row>
    <row r="37" spans="1:16" ht="52.15" customHeight="1">
      <c r="A37" s="152" t="s">
        <v>326</v>
      </c>
      <c r="B37" s="196" t="s">
        <v>6551</v>
      </c>
      <c r="C37" s="154"/>
      <c r="D37" s="154"/>
      <c r="E37" s="154">
        <f t="shared" si="0"/>
        <v>0</v>
      </c>
      <c r="F37" s="154"/>
      <c r="G37" s="159"/>
      <c r="H37" s="159"/>
      <c r="I37" s="159"/>
      <c r="J37" s="159"/>
      <c r="K37" s="159"/>
      <c r="L37" s="159"/>
      <c r="M37" s="159"/>
      <c r="N37" s="159"/>
      <c r="O37" s="159"/>
      <c r="P37" s="159"/>
    </row>
    <row r="38" spans="1:16" ht="52.15" customHeight="1">
      <c r="A38" s="152" t="s">
        <v>327</v>
      </c>
      <c r="B38" s="196" t="s">
        <v>5604</v>
      </c>
      <c r="C38" s="154"/>
      <c r="D38" s="154"/>
      <c r="E38" s="154">
        <f t="shared" si="0"/>
        <v>0</v>
      </c>
      <c r="F38" s="154"/>
      <c r="G38" s="159"/>
      <c r="H38" s="159"/>
      <c r="I38" s="159"/>
      <c r="J38" s="159"/>
      <c r="K38" s="159"/>
      <c r="L38" s="159"/>
      <c r="M38" s="159"/>
      <c r="N38" s="159"/>
      <c r="O38" s="159"/>
      <c r="P38" s="159"/>
    </row>
    <row r="39" spans="1:16" ht="52.15" customHeight="1">
      <c r="A39" s="152" t="s">
        <v>328</v>
      </c>
      <c r="B39" s="196" t="s">
        <v>5607</v>
      </c>
      <c r="C39" s="154"/>
      <c r="D39" s="154"/>
      <c r="E39" s="154">
        <f t="shared" si="0"/>
        <v>0</v>
      </c>
      <c r="F39" s="154"/>
      <c r="G39" s="159"/>
      <c r="H39" s="159"/>
      <c r="I39" s="159"/>
      <c r="J39" s="159"/>
      <c r="K39" s="159"/>
      <c r="L39" s="159"/>
      <c r="M39" s="159"/>
      <c r="N39" s="159"/>
      <c r="O39" s="159"/>
      <c r="P39" s="159"/>
    </row>
    <row r="40" spans="1:16" ht="52.15" customHeight="1">
      <c r="A40" s="152" t="s">
        <v>329</v>
      </c>
      <c r="B40" s="196" t="s">
        <v>6552</v>
      </c>
      <c r="C40" s="154"/>
      <c r="D40" s="154"/>
      <c r="E40" s="154">
        <f t="shared" si="0"/>
        <v>0</v>
      </c>
      <c r="F40" s="154"/>
      <c r="G40" s="159"/>
      <c r="H40" s="159"/>
      <c r="I40" s="159"/>
      <c r="J40" s="159"/>
      <c r="K40" s="159"/>
      <c r="L40" s="159"/>
      <c r="M40" s="159"/>
      <c r="N40" s="159"/>
      <c r="O40" s="159"/>
      <c r="P40" s="159"/>
    </row>
    <row r="41" spans="1:16" ht="52.15" customHeight="1">
      <c r="A41" s="152" t="s">
        <v>330</v>
      </c>
      <c r="B41" s="196" t="s">
        <v>6553</v>
      </c>
      <c r="C41" s="154"/>
      <c r="D41" s="154"/>
      <c r="E41" s="154">
        <f t="shared" si="0"/>
        <v>0</v>
      </c>
      <c r="F41" s="154"/>
      <c r="G41" s="159"/>
      <c r="H41" s="159"/>
      <c r="I41" s="159"/>
      <c r="J41" s="159"/>
      <c r="K41" s="159"/>
      <c r="L41" s="159"/>
      <c r="M41" s="159"/>
      <c r="N41" s="159"/>
      <c r="O41" s="159"/>
      <c r="P41" s="159"/>
    </row>
    <row r="42" spans="1:16" ht="52.15" customHeight="1">
      <c r="A42" s="152" t="s">
        <v>331</v>
      </c>
      <c r="B42" s="196" t="s">
        <v>6554</v>
      </c>
      <c r="C42" s="154"/>
      <c r="D42" s="154"/>
      <c r="E42" s="154">
        <f t="shared" si="0"/>
        <v>0</v>
      </c>
      <c r="F42" s="154"/>
      <c r="G42" s="159"/>
      <c r="H42" s="159"/>
      <c r="I42" s="159"/>
      <c r="J42" s="159"/>
      <c r="K42" s="159"/>
      <c r="L42" s="159"/>
      <c r="M42" s="159"/>
      <c r="N42" s="159"/>
      <c r="O42" s="159"/>
      <c r="P42" s="159"/>
    </row>
    <row r="43" spans="1:16" ht="52.15" customHeight="1">
      <c r="A43" s="152" t="s">
        <v>332</v>
      </c>
      <c r="B43" s="196" t="s">
        <v>6555</v>
      </c>
      <c r="C43" s="154"/>
      <c r="D43" s="154"/>
      <c r="E43" s="154">
        <f t="shared" si="0"/>
        <v>0</v>
      </c>
      <c r="F43" s="154"/>
      <c r="G43" s="159"/>
      <c r="H43" s="159"/>
      <c r="I43" s="159"/>
      <c r="J43" s="159"/>
      <c r="K43" s="159"/>
      <c r="L43" s="159"/>
      <c r="M43" s="159"/>
      <c r="N43" s="159"/>
      <c r="O43" s="159"/>
      <c r="P43" s="159"/>
    </row>
    <row r="44" spans="1:16" ht="52.15" customHeight="1">
      <c r="A44" s="152" t="s">
        <v>333</v>
      </c>
      <c r="B44" s="196" t="s">
        <v>6556</v>
      </c>
      <c r="C44" s="154"/>
      <c r="D44" s="154"/>
      <c r="E44" s="154">
        <f t="shared" si="0"/>
        <v>0</v>
      </c>
      <c r="F44" s="154"/>
      <c r="G44" s="159"/>
      <c r="H44" s="159"/>
      <c r="I44" s="159"/>
      <c r="J44" s="159"/>
      <c r="K44" s="159"/>
      <c r="L44" s="159"/>
      <c r="M44" s="159"/>
      <c r="N44" s="159"/>
      <c r="O44" s="159"/>
      <c r="P44" s="159"/>
    </row>
    <row r="45" spans="1:16" ht="52.15" customHeight="1">
      <c r="A45" s="152" t="s">
        <v>334</v>
      </c>
      <c r="B45" s="196" t="s">
        <v>6557</v>
      </c>
      <c r="C45" s="154"/>
      <c r="D45" s="154"/>
      <c r="E45" s="154">
        <f t="shared" si="0"/>
        <v>258</v>
      </c>
      <c r="F45" s="154"/>
      <c r="G45" s="159"/>
      <c r="H45" s="159"/>
      <c r="I45" s="159"/>
      <c r="J45" s="159"/>
      <c r="K45" s="159"/>
      <c r="L45" s="159"/>
      <c r="M45" s="159"/>
      <c r="N45" s="159"/>
      <c r="O45" s="159">
        <v>258</v>
      </c>
      <c r="P45" s="159"/>
    </row>
    <row r="46" spans="1:16" ht="52.15" customHeight="1">
      <c r="A46" s="152" t="s">
        <v>335</v>
      </c>
      <c r="B46" s="196" t="s">
        <v>6558</v>
      </c>
      <c r="C46" s="154"/>
      <c r="D46" s="154"/>
      <c r="E46" s="154">
        <f t="shared" si="0"/>
        <v>0</v>
      </c>
      <c r="F46" s="154"/>
      <c r="G46" s="159"/>
      <c r="H46" s="159"/>
      <c r="I46" s="159"/>
      <c r="J46" s="159"/>
      <c r="K46" s="159"/>
      <c r="L46" s="159"/>
      <c r="M46" s="159"/>
      <c r="N46" s="159"/>
      <c r="O46" s="159"/>
      <c r="P46" s="159"/>
    </row>
    <row r="47" spans="1:16" ht="52.15" customHeight="1">
      <c r="A47" s="152" t="s">
        <v>336</v>
      </c>
      <c r="B47" s="196" t="s">
        <v>6559</v>
      </c>
      <c r="C47" s="154"/>
      <c r="D47" s="154"/>
      <c r="E47" s="154">
        <f t="shared" si="0"/>
        <v>0</v>
      </c>
      <c r="F47" s="154"/>
      <c r="G47" s="159"/>
      <c r="H47" s="159"/>
      <c r="I47" s="159"/>
      <c r="J47" s="159"/>
      <c r="K47" s="159"/>
      <c r="L47" s="159"/>
      <c r="M47" s="159"/>
      <c r="N47" s="159"/>
      <c r="O47" s="159"/>
      <c r="P47" s="159"/>
    </row>
    <row r="48" spans="1:16" ht="52.15" customHeight="1">
      <c r="A48" s="152" t="s">
        <v>337</v>
      </c>
      <c r="B48" s="196" t="s">
        <v>6560</v>
      </c>
      <c r="C48" s="154"/>
      <c r="D48" s="154"/>
      <c r="E48" s="154">
        <f t="shared" si="0"/>
        <v>0</v>
      </c>
      <c r="F48" s="154"/>
      <c r="G48" s="159"/>
      <c r="H48" s="159"/>
      <c r="I48" s="159"/>
      <c r="J48" s="159"/>
      <c r="K48" s="159"/>
      <c r="L48" s="159"/>
      <c r="M48" s="159"/>
      <c r="N48" s="159"/>
      <c r="O48" s="159"/>
      <c r="P48" s="159"/>
    </row>
    <row r="49" spans="1:16" ht="52.15" customHeight="1">
      <c r="A49" s="152" t="s">
        <v>338</v>
      </c>
      <c r="B49" s="196" t="s">
        <v>6561</v>
      </c>
      <c r="C49" s="154"/>
      <c r="D49" s="154"/>
      <c r="E49" s="154">
        <f t="shared" si="0"/>
        <v>0</v>
      </c>
      <c r="F49" s="154"/>
      <c r="G49" s="159"/>
      <c r="H49" s="159"/>
      <c r="I49" s="159"/>
      <c r="J49" s="159"/>
      <c r="K49" s="159"/>
      <c r="L49" s="159"/>
      <c r="M49" s="159"/>
      <c r="N49" s="159"/>
      <c r="O49" s="159"/>
      <c r="P49" s="159"/>
    </row>
    <row r="50" spans="1:16" ht="52.15" customHeight="1">
      <c r="A50" s="152" t="s">
        <v>339</v>
      </c>
      <c r="B50" s="196" t="s">
        <v>6562</v>
      </c>
      <c r="C50" s="154"/>
      <c r="D50" s="154"/>
      <c r="E50" s="154">
        <f t="shared" si="0"/>
        <v>0</v>
      </c>
      <c r="F50" s="154"/>
      <c r="G50" s="159"/>
      <c r="H50" s="159"/>
      <c r="I50" s="159"/>
      <c r="J50" s="159"/>
      <c r="K50" s="159"/>
      <c r="L50" s="159"/>
      <c r="M50" s="159"/>
      <c r="N50" s="159"/>
      <c r="O50" s="159"/>
      <c r="P50" s="159"/>
    </row>
    <row r="51" spans="1:16" ht="52.15" customHeight="1">
      <c r="A51" s="152" t="s">
        <v>340</v>
      </c>
      <c r="B51" s="196" t="s">
        <v>6563</v>
      </c>
      <c r="C51" s="154"/>
      <c r="D51" s="154"/>
      <c r="E51" s="154">
        <f t="shared" si="0"/>
        <v>0</v>
      </c>
      <c r="F51" s="154"/>
      <c r="G51" s="159"/>
      <c r="H51" s="159"/>
      <c r="I51" s="159"/>
      <c r="J51" s="159"/>
      <c r="K51" s="159"/>
      <c r="L51" s="159"/>
      <c r="M51" s="159"/>
      <c r="N51" s="159"/>
      <c r="O51" s="159"/>
      <c r="P51" s="159"/>
    </row>
    <row r="52" spans="1:16" ht="52.15" customHeight="1">
      <c r="A52" s="152" t="s">
        <v>341</v>
      </c>
      <c r="B52" s="196" t="s">
        <v>6564</v>
      </c>
      <c r="C52" s="154"/>
      <c r="D52" s="154"/>
      <c r="E52" s="154">
        <f t="shared" si="0"/>
        <v>0</v>
      </c>
      <c r="F52" s="154"/>
      <c r="G52" s="159"/>
      <c r="H52" s="159"/>
      <c r="I52" s="159"/>
      <c r="J52" s="159"/>
      <c r="K52" s="159"/>
      <c r="L52" s="159"/>
      <c r="M52" s="159"/>
      <c r="N52" s="159"/>
      <c r="O52" s="159"/>
      <c r="P52" s="159"/>
    </row>
    <row r="53" spans="1:16" ht="52.15" customHeight="1">
      <c r="A53" s="152" t="s">
        <v>342</v>
      </c>
      <c r="B53" s="196" t="s">
        <v>6565</v>
      </c>
      <c r="C53" s="154"/>
      <c r="D53" s="154"/>
      <c r="E53" s="154">
        <f t="shared" si="0"/>
        <v>0</v>
      </c>
      <c r="F53" s="154"/>
      <c r="G53" s="159"/>
      <c r="H53" s="159"/>
      <c r="I53" s="159"/>
      <c r="J53" s="159"/>
      <c r="K53" s="159"/>
      <c r="L53" s="159"/>
      <c r="M53" s="159"/>
      <c r="N53" s="159"/>
      <c r="O53" s="159"/>
      <c r="P53" s="159"/>
    </row>
    <row r="54" spans="1:16" ht="52.15" customHeight="1">
      <c r="A54" s="152" t="s">
        <v>343</v>
      </c>
      <c r="B54" s="196" t="s">
        <v>6566</v>
      </c>
      <c r="C54" s="154"/>
      <c r="D54" s="154"/>
      <c r="E54" s="154">
        <f t="shared" si="0"/>
        <v>0</v>
      </c>
      <c r="F54" s="154"/>
      <c r="G54" s="159"/>
      <c r="H54" s="159"/>
      <c r="I54" s="159"/>
      <c r="J54" s="159"/>
      <c r="K54" s="159"/>
      <c r="L54" s="159"/>
      <c r="M54" s="159"/>
      <c r="N54" s="159"/>
      <c r="O54" s="159"/>
      <c r="P54" s="159"/>
    </row>
    <row r="55" spans="1:16" ht="52.15" customHeight="1">
      <c r="A55" s="152" t="s">
        <v>344</v>
      </c>
      <c r="B55" s="196" t="s">
        <v>6567</v>
      </c>
      <c r="C55" s="154"/>
      <c r="D55" s="154"/>
      <c r="E55" s="154">
        <f t="shared" si="0"/>
        <v>0</v>
      </c>
      <c r="F55" s="154"/>
      <c r="G55" s="159"/>
      <c r="H55" s="159"/>
      <c r="I55" s="159"/>
      <c r="J55" s="159"/>
      <c r="K55" s="159"/>
      <c r="L55" s="159"/>
      <c r="M55" s="159"/>
      <c r="N55" s="159"/>
      <c r="O55" s="159"/>
      <c r="P55" s="159"/>
    </row>
    <row r="56" spans="1:16" ht="52.15" customHeight="1">
      <c r="A56" s="152" t="s">
        <v>345</v>
      </c>
      <c r="B56" s="196" t="s">
        <v>6568</v>
      </c>
      <c r="C56" s="154"/>
      <c r="D56" s="154"/>
      <c r="E56" s="154">
        <f t="shared" si="0"/>
        <v>0</v>
      </c>
      <c r="F56" s="154"/>
      <c r="G56" s="159"/>
      <c r="H56" s="159"/>
      <c r="I56" s="159"/>
      <c r="J56" s="159"/>
      <c r="K56" s="159"/>
      <c r="L56" s="159"/>
      <c r="M56" s="159"/>
      <c r="N56" s="159"/>
      <c r="O56" s="159"/>
      <c r="P56" s="159"/>
    </row>
    <row r="57" spans="1:16" ht="52.15" customHeight="1">
      <c r="A57" s="152" t="s">
        <v>346</v>
      </c>
      <c r="B57" s="196" t="s">
        <v>6569</v>
      </c>
      <c r="C57" s="154"/>
      <c r="D57" s="154"/>
      <c r="E57" s="154">
        <f t="shared" si="0"/>
        <v>0</v>
      </c>
      <c r="F57" s="154"/>
      <c r="G57" s="159"/>
      <c r="H57" s="159"/>
      <c r="I57" s="159"/>
      <c r="J57" s="159"/>
      <c r="K57" s="159"/>
      <c r="L57" s="159"/>
      <c r="M57" s="159"/>
      <c r="N57" s="159"/>
      <c r="O57" s="159"/>
      <c r="P57" s="159"/>
    </row>
    <row r="58" spans="1:16" ht="52.15" customHeight="1">
      <c r="A58" s="152" t="s">
        <v>347</v>
      </c>
      <c r="B58" s="196" t="s">
        <v>6570</v>
      </c>
      <c r="C58" s="154"/>
      <c r="D58" s="154"/>
      <c r="E58" s="154">
        <f t="shared" si="0"/>
        <v>0</v>
      </c>
      <c r="F58" s="154"/>
      <c r="G58" s="159"/>
      <c r="H58" s="159"/>
      <c r="I58" s="159"/>
      <c r="J58" s="159"/>
      <c r="K58" s="159"/>
      <c r="L58" s="159"/>
      <c r="M58" s="159"/>
      <c r="N58" s="159"/>
      <c r="O58" s="159"/>
      <c r="P58" s="159"/>
    </row>
    <row r="59" spans="1:16" ht="52.15" customHeight="1">
      <c r="A59" s="152" t="s">
        <v>348</v>
      </c>
      <c r="B59" s="196" t="s">
        <v>6571</v>
      </c>
      <c r="C59" s="154"/>
      <c r="D59" s="154"/>
      <c r="E59" s="154">
        <f t="shared" si="0"/>
        <v>0</v>
      </c>
      <c r="F59" s="154"/>
      <c r="G59" s="159"/>
      <c r="H59" s="159"/>
      <c r="I59" s="159"/>
      <c r="J59" s="159"/>
      <c r="K59" s="159"/>
      <c r="L59" s="159"/>
      <c r="M59" s="159"/>
      <c r="N59" s="159"/>
      <c r="O59" s="159"/>
      <c r="P59" s="159"/>
    </row>
    <row r="60" spans="1:16" ht="52.15" customHeight="1">
      <c r="A60" s="152" t="s">
        <v>349</v>
      </c>
      <c r="B60" s="196" t="s">
        <v>6572</v>
      </c>
      <c r="C60" s="154"/>
      <c r="D60" s="154"/>
      <c r="E60" s="154">
        <f t="shared" si="0"/>
        <v>0</v>
      </c>
      <c r="F60" s="154"/>
      <c r="G60" s="159"/>
      <c r="H60" s="159"/>
      <c r="I60" s="159"/>
      <c r="J60" s="159"/>
      <c r="K60" s="159"/>
      <c r="L60" s="159"/>
      <c r="M60" s="159"/>
      <c r="N60" s="159"/>
      <c r="O60" s="159"/>
      <c r="P60" s="159"/>
    </row>
    <row r="61" spans="1:16" s="162" customFormat="1" ht="52.15" customHeight="1">
      <c r="A61" s="245" t="s">
        <v>6058</v>
      </c>
      <c r="B61" s="245"/>
      <c r="C61" s="161">
        <f>SUM(C8:C60)</f>
        <v>0</v>
      </c>
      <c r="D61" s="161">
        <f>SUM(D8:D60)</f>
        <v>0</v>
      </c>
      <c r="E61" s="176">
        <f t="shared" si="0"/>
        <v>258</v>
      </c>
      <c r="F61" s="177">
        <f t="shared" ref="F61:P61" si="1">SUM(F8:F60)</f>
        <v>0</v>
      </c>
      <c r="G61" s="177">
        <f t="shared" si="1"/>
        <v>0</v>
      </c>
      <c r="H61" s="177">
        <f t="shared" si="1"/>
        <v>0</v>
      </c>
      <c r="I61" s="177">
        <f t="shared" si="1"/>
        <v>0</v>
      </c>
      <c r="J61" s="177">
        <f t="shared" si="1"/>
        <v>0</v>
      </c>
      <c r="K61" s="177">
        <f t="shared" si="1"/>
        <v>0</v>
      </c>
      <c r="L61" s="177">
        <f t="shared" si="1"/>
        <v>0</v>
      </c>
      <c r="M61" s="177">
        <f t="shared" si="1"/>
        <v>0</v>
      </c>
      <c r="N61" s="177">
        <f t="shared" si="1"/>
        <v>0</v>
      </c>
      <c r="O61" s="177">
        <f>SUM(O8:O60)</f>
        <v>258</v>
      </c>
      <c r="P61" s="177">
        <f t="shared" si="1"/>
        <v>0</v>
      </c>
    </row>
    <row r="62" spans="1:16" ht="52.15" customHeight="1">
      <c r="A62" s="238" t="s">
        <v>6425</v>
      </c>
      <c r="B62" s="238"/>
      <c r="C62" s="238"/>
      <c r="D62" s="238"/>
      <c r="E62" s="238" t="s">
        <v>6426</v>
      </c>
      <c r="F62" s="238"/>
      <c r="G62" s="238"/>
      <c r="H62" s="238"/>
      <c r="I62" s="238" t="s">
        <v>6427</v>
      </c>
      <c r="J62" s="238"/>
      <c r="K62" s="238"/>
      <c r="L62" s="238"/>
      <c r="M62" s="238"/>
      <c r="N62" s="238"/>
      <c r="O62" s="238"/>
      <c r="P62" s="238"/>
    </row>
  </sheetData>
  <mergeCells count="15">
    <mergeCell ref="A62:D62"/>
    <mergeCell ref="E62:H62"/>
    <mergeCell ref="I62:P62"/>
    <mergeCell ref="A6:A7"/>
    <mergeCell ref="B6:B7"/>
    <mergeCell ref="C6:C7"/>
    <mergeCell ref="D6:D7"/>
    <mergeCell ref="E6:E7"/>
    <mergeCell ref="F6:F7"/>
    <mergeCell ref="A61:B61"/>
    <mergeCell ref="A5:P5"/>
    <mergeCell ref="A1:P1"/>
    <mergeCell ref="A2:P2"/>
    <mergeCell ref="A3:P3"/>
    <mergeCell ref="A4:P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tabColor theme="9" tint="-0.249977111117893"/>
  </sheetPr>
  <dimension ref="A1:P51"/>
  <sheetViews>
    <sheetView workbookViewId="0">
      <selection activeCell="E7" sqref="E7"/>
    </sheetView>
  </sheetViews>
  <sheetFormatPr defaultColWidth="8.85546875" defaultRowHeight="35.450000000000003" customHeight="1"/>
  <cols>
    <col min="1" max="1" width="8.140625" style="151" customWidth="1"/>
    <col min="2" max="2" width="25.7109375" style="195" customWidth="1"/>
    <col min="3" max="3" width="13.85546875" style="151" customWidth="1"/>
    <col min="4" max="4" width="16.28515625" style="151" customWidth="1"/>
    <col min="5" max="5" width="25.28515625" style="151" customWidth="1"/>
    <col min="6" max="6" width="11.7109375" style="151" customWidth="1"/>
    <col min="7" max="7" width="10.28515625" style="151" customWidth="1"/>
    <col min="8" max="8" width="11.85546875" style="151" customWidth="1"/>
    <col min="9" max="11" width="8.85546875" style="151"/>
    <col min="12" max="12" width="8.28515625" style="151" customWidth="1"/>
    <col min="13" max="16384" width="8.85546875" style="151"/>
  </cols>
  <sheetData>
    <row r="1" spans="1:16" ht="25.15" customHeight="1">
      <c r="A1" s="251" t="s">
        <v>6431</v>
      </c>
      <c r="B1" s="252"/>
      <c r="C1" s="252"/>
      <c r="D1" s="252"/>
      <c r="E1" s="252"/>
      <c r="F1" s="252"/>
      <c r="G1" s="252"/>
      <c r="H1" s="252"/>
      <c r="I1" s="252"/>
      <c r="J1" s="252"/>
      <c r="K1" s="252"/>
      <c r="L1" s="252"/>
      <c r="M1" s="252"/>
      <c r="N1" s="252"/>
      <c r="O1" s="252"/>
      <c r="P1" s="253"/>
    </row>
    <row r="2" spans="1:16" ht="25.15" customHeight="1">
      <c r="A2" s="254" t="s">
        <v>6432</v>
      </c>
      <c r="B2" s="236"/>
      <c r="C2" s="236"/>
      <c r="D2" s="236"/>
      <c r="E2" s="236"/>
      <c r="F2" s="236"/>
      <c r="G2" s="236"/>
      <c r="H2" s="236"/>
      <c r="I2" s="236"/>
      <c r="J2" s="236"/>
      <c r="K2" s="236"/>
      <c r="L2" s="236"/>
      <c r="M2" s="236"/>
      <c r="N2" s="236"/>
      <c r="O2" s="236"/>
      <c r="P2" s="255"/>
    </row>
    <row r="3" spans="1:16" ht="25.15" customHeight="1">
      <c r="A3" s="256" t="s">
        <v>6433</v>
      </c>
      <c r="B3" s="237"/>
      <c r="C3" s="237"/>
      <c r="D3" s="237"/>
      <c r="E3" s="237"/>
      <c r="F3" s="237"/>
      <c r="G3" s="237"/>
      <c r="H3" s="237"/>
      <c r="I3" s="237"/>
      <c r="J3" s="237"/>
      <c r="K3" s="237"/>
      <c r="L3" s="237"/>
      <c r="M3" s="237"/>
      <c r="N3" s="237"/>
      <c r="O3" s="237"/>
      <c r="P3" s="257"/>
    </row>
    <row r="4" spans="1:16" ht="25.15" customHeight="1">
      <c r="A4" s="258" t="s">
        <v>6429</v>
      </c>
      <c r="B4" s="235"/>
      <c r="C4" s="235"/>
      <c r="D4" s="235"/>
      <c r="E4" s="235"/>
      <c r="F4" s="235"/>
      <c r="G4" s="235"/>
      <c r="H4" s="235"/>
      <c r="I4" s="235"/>
      <c r="J4" s="235"/>
      <c r="K4" s="235"/>
      <c r="L4" s="235"/>
      <c r="M4" s="235"/>
      <c r="N4" s="235"/>
      <c r="O4" s="235"/>
      <c r="P4" s="259"/>
    </row>
    <row r="5" spans="1:16" ht="25.15" customHeight="1">
      <c r="A5" s="258" t="s">
        <v>6430</v>
      </c>
      <c r="B5" s="235"/>
      <c r="C5" s="235"/>
      <c r="D5" s="235"/>
      <c r="E5" s="235"/>
      <c r="F5" s="235"/>
      <c r="G5" s="235"/>
      <c r="H5" s="235"/>
      <c r="I5" s="235"/>
      <c r="J5" s="235"/>
      <c r="K5" s="235"/>
      <c r="L5" s="235"/>
      <c r="M5" s="235"/>
      <c r="N5" s="235"/>
      <c r="O5" s="235"/>
      <c r="P5" s="259"/>
    </row>
    <row r="6" spans="1:16" s="157" customFormat="1" ht="38.450000000000003" customHeight="1">
      <c r="A6" s="179" t="str">
        <f>'BS1'!A4</f>
        <v>DETAILED HEAD CODE</v>
      </c>
      <c r="B6" s="193" t="str">
        <f>'BS1'!B4</f>
        <v>PARTICULARS(ഇനവിവരം)</v>
      </c>
      <c r="C6" s="155" t="str">
        <f>'BS1'!C4</f>
        <v>Actuals for the year -2023-2024(..കണക്ക്-2023-2024</v>
      </c>
      <c r="D6" s="156" t="str">
        <f>'BS1'!D4</f>
        <v>Budget  for the  year (including all revisions)--2024-2025       ..(പരിഷ്കരിച്ച ബജറ്റ്  2024-2025</v>
      </c>
      <c r="E6" s="155" t="str">
        <f>'BS1'!E4</f>
        <v>Budget for the Year-2025-2026(.-ബജറ്റ്-2025-2026</v>
      </c>
      <c r="F6" s="155" t="s">
        <v>6424</v>
      </c>
      <c r="G6" s="158" t="s">
        <v>6414</v>
      </c>
      <c r="H6" s="158" t="s">
        <v>6415</v>
      </c>
      <c r="I6" s="158" t="s">
        <v>6416</v>
      </c>
      <c r="J6" s="158" t="s">
        <v>6417</v>
      </c>
      <c r="K6" s="158" t="s">
        <v>6418</v>
      </c>
      <c r="L6" s="158" t="s">
        <v>6419</v>
      </c>
      <c r="M6" s="158" t="s">
        <v>6420</v>
      </c>
      <c r="N6" s="158" t="s">
        <v>6421</v>
      </c>
      <c r="O6" s="158" t="s">
        <v>6422</v>
      </c>
      <c r="P6" s="187" t="s">
        <v>6423</v>
      </c>
    </row>
    <row r="7" spans="1:16" ht="35.450000000000003" customHeight="1">
      <c r="A7" s="181" t="s">
        <v>2880</v>
      </c>
      <c r="B7" s="194" t="s">
        <v>6481</v>
      </c>
      <c r="C7" s="154"/>
      <c r="D7" s="154"/>
      <c r="E7" s="154">
        <f>SUM(F7:P7)</f>
        <v>4879563</v>
      </c>
      <c r="F7" s="154">
        <v>4879563</v>
      </c>
      <c r="G7" s="159"/>
      <c r="H7" s="159"/>
      <c r="I7" s="159"/>
      <c r="J7" s="159"/>
      <c r="K7" s="159"/>
      <c r="L7" s="159"/>
      <c r="M7" s="159"/>
      <c r="N7" s="159"/>
      <c r="O7" s="159"/>
      <c r="P7" s="188"/>
    </row>
    <row r="8" spans="1:16" ht="35.450000000000003" customHeight="1">
      <c r="A8" s="181" t="s">
        <v>2881</v>
      </c>
      <c r="B8" s="194" t="s">
        <v>6482</v>
      </c>
      <c r="C8" s="154"/>
      <c r="D8" s="154"/>
      <c r="E8" s="154">
        <f t="shared" ref="E8:E49" si="0">SUM(G8:P8)</f>
        <v>0</v>
      </c>
      <c r="F8" s="154"/>
      <c r="G8" s="159"/>
      <c r="H8" s="159"/>
      <c r="I8" s="159"/>
      <c r="J8" s="159"/>
      <c r="K8" s="159"/>
      <c r="L8" s="159"/>
      <c r="M8" s="159"/>
      <c r="N8" s="159"/>
      <c r="O8" s="159"/>
      <c r="P8" s="188"/>
    </row>
    <row r="9" spans="1:16" ht="35.450000000000003" customHeight="1">
      <c r="A9" s="181" t="s">
        <v>2882</v>
      </c>
      <c r="B9" s="194" t="s">
        <v>6483</v>
      </c>
      <c r="C9" s="154"/>
      <c r="D9" s="154"/>
      <c r="E9" s="154">
        <f t="shared" si="0"/>
        <v>15382</v>
      </c>
      <c r="F9" s="154"/>
      <c r="G9" s="159">
        <v>250</v>
      </c>
      <c r="H9" s="159">
        <v>58</v>
      </c>
      <c r="I9" s="159">
        <v>4389</v>
      </c>
      <c r="J9" s="159">
        <v>5896</v>
      </c>
      <c r="K9" s="159">
        <v>4789</v>
      </c>
      <c r="L9" s="159"/>
      <c r="M9" s="159"/>
      <c r="N9" s="159"/>
      <c r="O9" s="159"/>
      <c r="P9" s="188"/>
    </row>
    <row r="10" spans="1:16" ht="35.450000000000003" customHeight="1">
      <c r="A10" s="181" t="s">
        <v>2883</v>
      </c>
      <c r="B10" s="194" t="s">
        <v>6484</v>
      </c>
      <c r="C10" s="154"/>
      <c r="D10" s="154"/>
      <c r="E10" s="154">
        <f t="shared" si="0"/>
        <v>458796</v>
      </c>
      <c r="F10" s="154"/>
      <c r="G10" s="159"/>
      <c r="H10" s="159"/>
      <c r="I10" s="159"/>
      <c r="J10" s="159"/>
      <c r="K10" s="159"/>
      <c r="L10" s="159">
        <v>458796</v>
      </c>
      <c r="M10" s="159"/>
      <c r="N10" s="159"/>
      <c r="O10" s="159"/>
      <c r="P10" s="188"/>
    </row>
    <row r="11" spans="1:16" ht="35.450000000000003" customHeight="1">
      <c r="A11" s="181" t="s">
        <v>2884</v>
      </c>
      <c r="B11" s="194" t="s">
        <v>6485</v>
      </c>
      <c r="C11" s="154"/>
      <c r="D11" s="154"/>
      <c r="E11" s="154">
        <f t="shared" si="0"/>
        <v>0</v>
      </c>
      <c r="F11" s="154"/>
      <c r="G11" s="159"/>
      <c r="H11" s="159"/>
      <c r="I11" s="159"/>
      <c r="J11" s="159"/>
      <c r="K11" s="159"/>
      <c r="L11" s="159"/>
      <c r="M11" s="159"/>
      <c r="N11" s="159"/>
      <c r="O11" s="159"/>
      <c r="P11" s="188"/>
    </row>
    <row r="12" spans="1:16" ht="35.450000000000003" customHeight="1">
      <c r="A12" s="181" t="s">
        <v>2885</v>
      </c>
      <c r="B12" s="194" t="s">
        <v>6486</v>
      </c>
      <c r="C12" s="154"/>
      <c r="D12" s="154"/>
      <c r="E12" s="154">
        <f t="shared" si="0"/>
        <v>0</v>
      </c>
      <c r="F12" s="154"/>
      <c r="G12" s="159"/>
      <c r="H12" s="159"/>
      <c r="I12" s="159"/>
      <c r="J12" s="159"/>
      <c r="K12" s="159"/>
      <c r="L12" s="159"/>
      <c r="M12" s="159"/>
      <c r="N12" s="159"/>
      <c r="O12" s="159"/>
      <c r="P12" s="188"/>
    </row>
    <row r="13" spans="1:16" ht="35.450000000000003" customHeight="1">
      <c r="A13" s="181" t="s">
        <v>2886</v>
      </c>
      <c r="B13" s="194" t="s">
        <v>6487</v>
      </c>
      <c r="C13" s="154"/>
      <c r="D13" s="154"/>
      <c r="E13" s="154">
        <f t="shared" si="0"/>
        <v>0</v>
      </c>
      <c r="F13" s="154"/>
      <c r="G13" s="159"/>
      <c r="H13" s="159"/>
      <c r="I13" s="159"/>
      <c r="J13" s="159"/>
      <c r="K13" s="159"/>
      <c r="L13" s="159"/>
      <c r="M13" s="159"/>
      <c r="N13" s="159"/>
      <c r="O13" s="159"/>
      <c r="P13" s="188"/>
    </row>
    <row r="14" spans="1:16" ht="35.450000000000003" customHeight="1">
      <c r="A14" s="181" t="s">
        <v>2887</v>
      </c>
      <c r="B14" s="194" t="s">
        <v>6488</v>
      </c>
      <c r="C14" s="154"/>
      <c r="D14" s="154"/>
      <c r="E14" s="154">
        <f t="shared" si="0"/>
        <v>0</v>
      </c>
      <c r="F14" s="154"/>
      <c r="G14" s="159"/>
      <c r="H14" s="159"/>
      <c r="I14" s="159"/>
      <c r="J14" s="159"/>
      <c r="K14" s="159"/>
      <c r="L14" s="159"/>
      <c r="M14" s="159"/>
      <c r="N14" s="159"/>
      <c r="O14" s="159"/>
      <c r="P14" s="188"/>
    </row>
    <row r="15" spans="1:16" ht="35.450000000000003" customHeight="1">
      <c r="A15" s="181" t="s">
        <v>2888</v>
      </c>
      <c r="B15" s="194" t="s">
        <v>6489</v>
      </c>
      <c r="C15" s="154"/>
      <c r="D15" s="154"/>
      <c r="E15" s="154">
        <f t="shared" si="0"/>
        <v>0</v>
      </c>
      <c r="F15" s="154"/>
      <c r="G15" s="159"/>
      <c r="H15" s="159"/>
      <c r="I15" s="159"/>
      <c r="J15" s="159"/>
      <c r="K15" s="159"/>
      <c r="L15" s="159"/>
      <c r="M15" s="159"/>
      <c r="N15" s="159"/>
      <c r="O15" s="159"/>
      <c r="P15" s="188"/>
    </row>
    <row r="16" spans="1:16" ht="35.450000000000003" customHeight="1">
      <c r="A16" s="181" t="s">
        <v>2889</v>
      </c>
      <c r="B16" s="194" t="s">
        <v>6490</v>
      </c>
      <c r="C16" s="154"/>
      <c r="D16" s="154"/>
      <c r="E16" s="154">
        <f t="shared" si="0"/>
        <v>0</v>
      </c>
      <c r="F16" s="154"/>
      <c r="G16" s="159"/>
      <c r="H16" s="159"/>
      <c r="I16" s="159"/>
      <c r="J16" s="159"/>
      <c r="K16" s="159"/>
      <c r="L16" s="159"/>
      <c r="M16" s="159"/>
      <c r="N16" s="159"/>
      <c r="O16" s="159"/>
      <c r="P16" s="188"/>
    </row>
    <row r="17" spans="1:16" ht="35.450000000000003" customHeight="1">
      <c r="A17" s="181" t="s">
        <v>2890</v>
      </c>
      <c r="B17" s="194" t="s">
        <v>6491</v>
      </c>
      <c r="C17" s="154"/>
      <c r="D17" s="154"/>
      <c r="E17" s="154">
        <f t="shared" si="0"/>
        <v>0</v>
      </c>
      <c r="F17" s="154"/>
      <c r="G17" s="159"/>
      <c r="H17" s="159"/>
      <c r="I17" s="159"/>
      <c r="J17" s="159"/>
      <c r="K17" s="159"/>
      <c r="L17" s="159"/>
      <c r="M17" s="159"/>
      <c r="N17" s="159"/>
      <c r="O17" s="159"/>
      <c r="P17" s="188"/>
    </row>
    <row r="18" spans="1:16" ht="35.450000000000003" customHeight="1">
      <c r="A18" s="181" t="s">
        <v>2891</v>
      </c>
      <c r="B18" s="194" t="s">
        <v>6492</v>
      </c>
      <c r="C18" s="154"/>
      <c r="D18" s="154"/>
      <c r="E18" s="154">
        <f t="shared" si="0"/>
        <v>0</v>
      </c>
      <c r="F18" s="154"/>
      <c r="G18" s="159"/>
      <c r="H18" s="159"/>
      <c r="I18" s="159"/>
      <c r="J18" s="159"/>
      <c r="K18" s="159"/>
      <c r="L18" s="159"/>
      <c r="M18" s="159"/>
      <c r="N18" s="159"/>
      <c r="O18" s="159"/>
      <c r="P18" s="188"/>
    </row>
    <row r="19" spans="1:16" ht="35.450000000000003" customHeight="1">
      <c r="A19" s="181" t="s">
        <v>2892</v>
      </c>
      <c r="B19" s="194" t="s">
        <v>6493</v>
      </c>
      <c r="C19" s="154"/>
      <c r="D19" s="154"/>
      <c r="E19" s="154">
        <f t="shared" si="0"/>
        <v>0</v>
      </c>
      <c r="F19" s="154"/>
      <c r="G19" s="159"/>
      <c r="H19" s="159"/>
      <c r="I19" s="159"/>
      <c r="J19" s="159"/>
      <c r="K19" s="159"/>
      <c r="L19" s="159"/>
      <c r="M19" s="159"/>
      <c r="N19" s="159"/>
      <c r="O19" s="159"/>
      <c r="P19" s="188"/>
    </row>
    <row r="20" spans="1:16" ht="35.450000000000003" customHeight="1">
      <c r="A20" s="181" t="s">
        <v>2893</v>
      </c>
      <c r="B20" s="194" t="s">
        <v>6494</v>
      </c>
      <c r="C20" s="154"/>
      <c r="D20" s="154"/>
      <c r="E20" s="154">
        <f t="shared" si="0"/>
        <v>0</v>
      </c>
      <c r="F20" s="154"/>
      <c r="G20" s="159"/>
      <c r="H20" s="159"/>
      <c r="I20" s="159"/>
      <c r="J20" s="159"/>
      <c r="K20" s="159"/>
      <c r="L20" s="159"/>
      <c r="M20" s="159"/>
      <c r="N20" s="159"/>
      <c r="O20" s="159"/>
      <c r="P20" s="188"/>
    </row>
    <row r="21" spans="1:16" ht="35.450000000000003" customHeight="1">
      <c r="A21" s="181" t="s">
        <v>2894</v>
      </c>
      <c r="B21" s="194" t="s">
        <v>6495</v>
      </c>
      <c r="C21" s="154"/>
      <c r="D21" s="154"/>
      <c r="E21" s="154">
        <f t="shared" si="0"/>
        <v>0</v>
      </c>
      <c r="F21" s="154"/>
      <c r="G21" s="159"/>
      <c r="H21" s="159"/>
      <c r="I21" s="159"/>
      <c r="J21" s="159"/>
      <c r="K21" s="159"/>
      <c r="L21" s="159"/>
      <c r="M21" s="159"/>
      <c r="N21" s="159"/>
      <c r="O21" s="159"/>
      <c r="P21" s="188"/>
    </row>
    <row r="22" spans="1:16" ht="35.450000000000003" customHeight="1">
      <c r="A22" s="181" t="s">
        <v>2895</v>
      </c>
      <c r="B22" s="194" t="s">
        <v>6496</v>
      </c>
      <c r="C22" s="154"/>
      <c r="D22" s="154"/>
      <c r="E22" s="154">
        <f t="shared" si="0"/>
        <v>0</v>
      </c>
      <c r="F22" s="154"/>
      <c r="G22" s="159"/>
      <c r="H22" s="159"/>
      <c r="I22" s="159"/>
      <c r="J22" s="159"/>
      <c r="K22" s="159"/>
      <c r="L22" s="159"/>
      <c r="M22" s="159"/>
      <c r="N22" s="159"/>
      <c r="O22" s="159"/>
      <c r="P22" s="188"/>
    </row>
    <row r="23" spans="1:16" ht="35.450000000000003" customHeight="1">
      <c r="A23" s="181" t="s">
        <v>2896</v>
      </c>
      <c r="B23" s="194" t="s">
        <v>6497</v>
      </c>
      <c r="C23" s="154"/>
      <c r="D23" s="154"/>
      <c r="E23" s="154">
        <f t="shared" si="0"/>
        <v>0</v>
      </c>
      <c r="F23" s="154"/>
      <c r="G23" s="159"/>
      <c r="H23" s="159"/>
      <c r="I23" s="159"/>
      <c r="J23" s="159"/>
      <c r="K23" s="159"/>
      <c r="L23" s="159"/>
      <c r="M23" s="159"/>
      <c r="N23" s="159"/>
      <c r="O23" s="159"/>
      <c r="P23" s="188"/>
    </row>
    <row r="24" spans="1:16" ht="35.450000000000003" customHeight="1">
      <c r="A24" s="181" t="s">
        <v>2897</v>
      </c>
      <c r="B24" s="194" t="s">
        <v>6498</v>
      </c>
      <c r="C24" s="154"/>
      <c r="D24" s="154"/>
      <c r="E24" s="154">
        <f t="shared" si="0"/>
        <v>0</v>
      </c>
      <c r="F24" s="154"/>
      <c r="G24" s="159"/>
      <c r="H24" s="159"/>
      <c r="I24" s="159"/>
      <c r="J24" s="159"/>
      <c r="K24" s="159"/>
      <c r="L24" s="159"/>
      <c r="M24" s="159"/>
      <c r="N24" s="159"/>
      <c r="O24" s="159"/>
      <c r="P24" s="188"/>
    </row>
    <row r="25" spans="1:16" ht="35.450000000000003" customHeight="1">
      <c r="A25" s="181" t="s">
        <v>2898</v>
      </c>
      <c r="B25" s="194" t="s">
        <v>6499</v>
      </c>
      <c r="C25" s="154"/>
      <c r="D25" s="154"/>
      <c r="E25" s="154">
        <f t="shared" si="0"/>
        <v>0</v>
      </c>
      <c r="F25" s="154"/>
      <c r="G25" s="159"/>
      <c r="H25" s="159"/>
      <c r="I25" s="159"/>
      <c r="J25" s="159"/>
      <c r="K25" s="159"/>
      <c r="L25" s="159"/>
      <c r="M25" s="159"/>
      <c r="N25" s="159"/>
      <c r="O25" s="159"/>
      <c r="P25" s="188"/>
    </row>
    <row r="26" spans="1:16" ht="35.450000000000003" customHeight="1">
      <c r="A26" s="181" t="s">
        <v>2899</v>
      </c>
      <c r="B26" s="194" t="s">
        <v>6500</v>
      </c>
      <c r="C26" s="154"/>
      <c r="D26" s="154"/>
      <c r="E26" s="154">
        <f t="shared" si="0"/>
        <v>0</v>
      </c>
      <c r="F26" s="154"/>
      <c r="G26" s="159"/>
      <c r="H26" s="159"/>
      <c r="I26" s="159"/>
      <c r="J26" s="159"/>
      <c r="K26" s="159"/>
      <c r="L26" s="159"/>
      <c r="M26" s="159"/>
      <c r="N26" s="159"/>
      <c r="O26" s="159"/>
      <c r="P26" s="188"/>
    </row>
    <row r="27" spans="1:16" ht="35.450000000000003" customHeight="1">
      <c r="A27" s="181" t="s">
        <v>2900</v>
      </c>
      <c r="B27" s="194" t="s">
        <v>6501</v>
      </c>
      <c r="C27" s="154"/>
      <c r="D27" s="154"/>
      <c r="E27" s="154">
        <f t="shared" si="0"/>
        <v>0</v>
      </c>
      <c r="F27" s="154"/>
      <c r="G27" s="159"/>
      <c r="H27" s="159"/>
      <c r="I27" s="159"/>
      <c r="J27" s="159"/>
      <c r="K27" s="159"/>
      <c r="L27" s="159"/>
      <c r="M27" s="159"/>
      <c r="N27" s="159"/>
      <c r="O27" s="159"/>
      <c r="P27" s="188"/>
    </row>
    <row r="28" spans="1:16" ht="35.450000000000003" customHeight="1">
      <c r="A28" s="181" t="s">
        <v>2901</v>
      </c>
      <c r="B28" s="194" t="s">
        <v>6502</v>
      </c>
      <c r="C28" s="154"/>
      <c r="D28" s="154"/>
      <c r="E28" s="154">
        <f t="shared" si="0"/>
        <v>0</v>
      </c>
      <c r="F28" s="154"/>
      <c r="G28" s="159"/>
      <c r="H28" s="159"/>
      <c r="I28" s="159"/>
      <c r="J28" s="159"/>
      <c r="K28" s="159"/>
      <c r="L28" s="159"/>
      <c r="M28" s="159"/>
      <c r="N28" s="159"/>
      <c r="O28" s="159"/>
      <c r="P28" s="188"/>
    </row>
    <row r="29" spans="1:16" ht="35.450000000000003" customHeight="1">
      <c r="A29" s="181" t="s">
        <v>2902</v>
      </c>
      <c r="B29" s="194" t="s">
        <v>6517</v>
      </c>
      <c r="C29" s="154"/>
      <c r="D29" s="154"/>
      <c r="E29" s="154">
        <f t="shared" si="0"/>
        <v>0</v>
      </c>
      <c r="F29" s="154"/>
      <c r="G29" s="159"/>
      <c r="H29" s="159"/>
      <c r="I29" s="159"/>
      <c r="J29" s="159"/>
      <c r="K29" s="159"/>
      <c r="L29" s="159"/>
      <c r="M29" s="159"/>
      <c r="N29" s="159"/>
      <c r="O29" s="159"/>
      <c r="P29" s="188"/>
    </row>
    <row r="30" spans="1:16" ht="35.450000000000003" customHeight="1">
      <c r="A30" s="181" t="s">
        <v>2903</v>
      </c>
      <c r="B30" s="194" t="s">
        <v>6518</v>
      </c>
      <c r="C30" s="154"/>
      <c r="D30" s="154"/>
      <c r="E30" s="154">
        <f t="shared" si="0"/>
        <v>0</v>
      </c>
      <c r="F30" s="154"/>
      <c r="G30" s="159"/>
      <c r="H30" s="159"/>
      <c r="I30" s="159"/>
      <c r="J30" s="159"/>
      <c r="K30" s="159"/>
      <c r="L30" s="159"/>
      <c r="M30" s="159"/>
      <c r="N30" s="159"/>
      <c r="O30" s="159"/>
      <c r="P30" s="188"/>
    </row>
    <row r="31" spans="1:16" ht="35.450000000000003" customHeight="1">
      <c r="A31" s="181" t="s">
        <v>2904</v>
      </c>
      <c r="B31" s="192" t="s">
        <v>6519</v>
      </c>
      <c r="C31" s="154"/>
      <c r="D31" s="154"/>
      <c r="E31" s="154">
        <f t="shared" si="0"/>
        <v>0</v>
      </c>
      <c r="F31" s="154"/>
      <c r="G31" s="159"/>
      <c r="H31" s="159"/>
      <c r="I31" s="159"/>
      <c r="J31" s="159"/>
      <c r="K31" s="159"/>
      <c r="L31" s="159"/>
      <c r="M31" s="159"/>
      <c r="N31" s="159"/>
      <c r="O31" s="159"/>
      <c r="P31" s="188"/>
    </row>
    <row r="32" spans="1:16" ht="35.450000000000003" customHeight="1">
      <c r="A32" s="181" t="s">
        <v>2905</v>
      </c>
      <c r="B32" s="194" t="s">
        <v>6520</v>
      </c>
      <c r="C32" s="154"/>
      <c r="D32" s="154"/>
      <c r="E32" s="154">
        <f t="shared" si="0"/>
        <v>0</v>
      </c>
      <c r="F32" s="154"/>
      <c r="G32" s="159"/>
      <c r="H32" s="159"/>
      <c r="I32" s="159"/>
      <c r="J32" s="159"/>
      <c r="K32" s="159"/>
      <c r="L32" s="159"/>
      <c r="M32" s="159"/>
      <c r="N32" s="159"/>
      <c r="O32" s="159"/>
      <c r="P32" s="188"/>
    </row>
    <row r="33" spans="1:16" ht="35.450000000000003" customHeight="1">
      <c r="A33" s="181" t="s">
        <v>2906</v>
      </c>
      <c r="B33" s="194" t="s">
        <v>6521</v>
      </c>
      <c r="C33" s="154"/>
      <c r="D33" s="154"/>
      <c r="E33" s="154">
        <f t="shared" si="0"/>
        <v>0</v>
      </c>
      <c r="F33" s="154"/>
      <c r="G33" s="159"/>
      <c r="H33" s="159"/>
      <c r="I33" s="159"/>
      <c r="J33" s="159"/>
      <c r="K33" s="159"/>
      <c r="L33" s="159"/>
      <c r="M33" s="159"/>
      <c r="N33" s="159"/>
      <c r="O33" s="159"/>
      <c r="P33" s="188"/>
    </row>
    <row r="34" spans="1:16" ht="35.450000000000003" customHeight="1">
      <c r="A34" s="181" t="s">
        <v>2907</v>
      </c>
      <c r="B34" s="194" t="s">
        <v>5251</v>
      </c>
      <c r="C34" s="154"/>
      <c r="D34" s="154"/>
      <c r="E34" s="154">
        <f t="shared" si="0"/>
        <v>0</v>
      </c>
      <c r="F34" s="154"/>
      <c r="G34" s="159"/>
      <c r="H34" s="159"/>
      <c r="I34" s="159"/>
      <c r="J34" s="159"/>
      <c r="K34" s="159"/>
      <c r="L34" s="159"/>
      <c r="M34" s="159"/>
      <c r="N34" s="159"/>
      <c r="O34" s="159"/>
      <c r="P34" s="188"/>
    </row>
    <row r="35" spans="1:16" ht="43.15" customHeight="1">
      <c r="A35" s="181" t="s">
        <v>2909</v>
      </c>
      <c r="B35" s="194" t="s">
        <v>6503</v>
      </c>
      <c r="C35" s="154"/>
      <c r="D35" s="154"/>
      <c r="E35" s="154">
        <f t="shared" si="0"/>
        <v>0</v>
      </c>
      <c r="F35" s="154"/>
      <c r="G35" s="159"/>
      <c r="H35" s="159"/>
      <c r="I35" s="159"/>
      <c r="J35" s="159"/>
      <c r="K35" s="159"/>
      <c r="L35" s="159"/>
      <c r="M35" s="159"/>
      <c r="N35" s="159"/>
      <c r="O35" s="159"/>
      <c r="P35" s="188"/>
    </row>
    <row r="36" spans="1:16" ht="44.45" customHeight="1">
      <c r="A36" s="181" t="s">
        <v>2910</v>
      </c>
      <c r="B36" s="194" t="s">
        <v>6504</v>
      </c>
      <c r="C36" s="154"/>
      <c r="D36" s="154"/>
      <c r="E36" s="154">
        <f t="shared" si="0"/>
        <v>0</v>
      </c>
      <c r="F36" s="154"/>
      <c r="G36" s="159"/>
      <c r="H36" s="159"/>
      <c r="I36" s="159"/>
      <c r="J36" s="159"/>
      <c r="K36" s="159"/>
      <c r="L36" s="159"/>
      <c r="M36" s="159"/>
      <c r="N36" s="159"/>
      <c r="O36" s="159"/>
      <c r="P36" s="188"/>
    </row>
    <row r="37" spans="1:16" ht="35.450000000000003" customHeight="1">
      <c r="A37" s="181" t="s">
        <v>2911</v>
      </c>
      <c r="B37" s="194" t="s">
        <v>6505</v>
      </c>
      <c r="C37" s="154"/>
      <c r="D37" s="154"/>
      <c r="E37" s="154">
        <f t="shared" si="0"/>
        <v>0</v>
      </c>
      <c r="F37" s="154"/>
      <c r="G37" s="159"/>
      <c r="H37" s="159"/>
      <c r="I37" s="159"/>
      <c r="J37" s="159"/>
      <c r="K37" s="159"/>
      <c r="L37" s="159"/>
      <c r="M37" s="159"/>
      <c r="N37" s="159"/>
      <c r="O37" s="159"/>
      <c r="P37" s="188"/>
    </row>
    <row r="38" spans="1:16" ht="35.450000000000003" customHeight="1">
      <c r="A38" s="181" t="s">
        <v>2912</v>
      </c>
      <c r="B38" s="194" t="s">
        <v>6506</v>
      </c>
      <c r="C38" s="154"/>
      <c r="D38" s="154"/>
      <c r="E38" s="154">
        <f t="shared" si="0"/>
        <v>0</v>
      </c>
      <c r="F38" s="154"/>
      <c r="G38" s="159"/>
      <c r="H38" s="159"/>
      <c r="I38" s="159"/>
      <c r="J38" s="159"/>
      <c r="K38" s="159"/>
      <c r="L38" s="159"/>
      <c r="M38" s="159"/>
      <c r="N38" s="159"/>
      <c r="O38" s="159"/>
      <c r="P38" s="188"/>
    </row>
    <row r="39" spans="1:16" ht="35.450000000000003" customHeight="1">
      <c r="A39" s="181" t="s">
        <v>2879</v>
      </c>
      <c r="B39" s="194" t="s">
        <v>6507</v>
      </c>
      <c r="C39" s="154"/>
      <c r="D39" s="154"/>
      <c r="E39" s="154">
        <f t="shared" si="0"/>
        <v>0</v>
      </c>
      <c r="F39" s="154"/>
      <c r="G39" s="159"/>
      <c r="H39" s="159"/>
      <c r="I39" s="159"/>
      <c r="J39" s="159"/>
      <c r="K39" s="159"/>
      <c r="L39" s="159"/>
      <c r="M39" s="159"/>
      <c r="N39" s="159"/>
      <c r="O39" s="159"/>
      <c r="P39" s="188"/>
    </row>
    <row r="40" spans="1:16" ht="35.450000000000003" customHeight="1">
      <c r="A40" s="181" t="s">
        <v>2913</v>
      </c>
      <c r="B40" s="194" t="s">
        <v>6508</v>
      </c>
      <c r="C40" s="154"/>
      <c r="D40" s="154"/>
      <c r="E40" s="154">
        <f t="shared" si="0"/>
        <v>0</v>
      </c>
      <c r="F40" s="154"/>
      <c r="G40" s="159"/>
      <c r="H40" s="159"/>
      <c r="I40" s="159"/>
      <c r="J40" s="159"/>
      <c r="K40" s="159"/>
      <c r="L40" s="159"/>
      <c r="M40" s="159"/>
      <c r="N40" s="159"/>
      <c r="O40" s="159"/>
      <c r="P40" s="188"/>
    </row>
    <row r="41" spans="1:16" ht="35.450000000000003" customHeight="1">
      <c r="A41" s="181" t="s">
        <v>2914</v>
      </c>
      <c r="B41" s="194" t="s">
        <v>6509</v>
      </c>
      <c r="C41" s="154"/>
      <c r="D41" s="154"/>
      <c r="E41" s="154">
        <f t="shared" si="0"/>
        <v>0</v>
      </c>
      <c r="F41" s="154"/>
      <c r="G41" s="159"/>
      <c r="H41" s="159"/>
      <c r="I41" s="159"/>
      <c r="J41" s="159"/>
      <c r="K41" s="159"/>
      <c r="L41" s="159"/>
      <c r="M41" s="159"/>
      <c r="N41" s="159"/>
      <c r="O41" s="159"/>
      <c r="P41" s="188"/>
    </row>
    <row r="42" spans="1:16" ht="35.450000000000003" customHeight="1">
      <c r="A42" s="181" t="s">
        <v>2915</v>
      </c>
      <c r="B42" s="194" t="s">
        <v>6510</v>
      </c>
      <c r="C42" s="154"/>
      <c r="D42" s="154"/>
      <c r="E42" s="154">
        <f t="shared" si="0"/>
        <v>0</v>
      </c>
      <c r="F42" s="154"/>
      <c r="G42" s="159"/>
      <c r="H42" s="159"/>
      <c r="I42" s="159"/>
      <c r="J42" s="159"/>
      <c r="K42" s="159"/>
      <c r="L42" s="159"/>
      <c r="M42" s="159"/>
      <c r="N42" s="159"/>
      <c r="O42" s="159"/>
      <c r="P42" s="188"/>
    </row>
    <row r="43" spans="1:16" ht="35.450000000000003" customHeight="1">
      <c r="A43" s="181" t="s">
        <v>2916</v>
      </c>
      <c r="B43" s="194" t="s">
        <v>6511</v>
      </c>
      <c r="C43" s="154"/>
      <c r="D43" s="154"/>
      <c r="E43" s="154">
        <f t="shared" si="0"/>
        <v>0</v>
      </c>
      <c r="F43" s="154"/>
      <c r="G43" s="159"/>
      <c r="H43" s="159"/>
      <c r="I43" s="159"/>
      <c r="J43" s="159"/>
      <c r="K43" s="159"/>
      <c r="L43" s="159"/>
      <c r="M43" s="159"/>
      <c r="N43" s="159"/>
      <c r="O43" s="159"/>
      <c r="P43" s="188"/>
    </row>
    <row r="44" spans="1:16" ht="35.450000000000003" customHeight="1">
      <c r="A44" s="181" t="s">
        <v>2917</v>
      </c>
      <c r="B44" s="194" t="s">
        <v>6512</v>
      </c>
      <c r="C44" s="154"/>
      <c r="D44" s="154"/>
      <c r="E44" s="154">
        <f t="shared" si="0"/>
        <v>258</v>
      </c>
      <c r="F44" s="154"/>
      <c r="G44" s="159"/>
      <c r="H44" s="159"/>
      <c r="I44" s="159"/>
      <c r="J44" s="159"/>
      <c r="K44" s="159"/>
      <c r="L44" s="159"/>
      <c r="M44" s="159"/>
      <c r="N44" s="159"/>
      <c r="O44" s="159">
        <v>258</v>
      </c>
      <c r="P44" s="188"/>
    </row>
    <row r="45" spans="1:16" ht="35.450000000000003" customHeight="1">
      <c r="A45" s="181" t="s">
        <v>2918</v>
      </c>
      <c r="B45" s="194" t="s">
        <v>6513</v>
      </c>
      <c r="C45" s="154"/>
      <c r="D45" s="154"/>
      <c r="E45" s="154">
        <f t="shared" si="0"/>
        <v>0</v>
      </c>
      <c r="F45" s="154"/>
      <c r="G45" s="159"/>
      <c r="H45" s="159"/>
      <c r="I45" s="159"/>
      <c r="J45" s="159"/>
      <c r="K45" s="159"/>
      <c r="L45" s="159"/>
      <c r="M45" s="159"/>
      <c r="N45" s="159"/>
      <c r="O45" s="159"/>
      <c r="P45" s="188"/>
    </row>
    <row r="46" spans="1:16" ht="35.450000000000003" customHeight="1">
      <c r="A46" s="181" t="s">
        <v>2919</v>
      </c>
      <c r="B46" s="194" t="s">
        <v>6514</v>
      </c>
      <c r="C46" s="154"/>
      <c r="D46" s="154"/>
      <c r="E46" s="154">
        <f t="shared" si="0"/>
        <v>0</v>
      </c>
      <c r="F46" s="154"/>
      <c r="G46" s="159"/>
      <c r="H46" s="159"/>
      <c r="I46" s="159"/>
      <c r="J46" s="159"/>
      <c r="K46" s="159"/>
      <c r="L46" s="159"/>
      <c r="M46" s="159"/>
      <c r="N46" s="159"/>
      <c r="O46" s="159"/>
      <c r="P46" s="188"/>
    </row>
    <row r="47" spans="1:16" ht="35.450000000000003" customHeight="1">
      <c r="A47" s="181" t="s">
        <v>2920</v>
      </c>
      <c r="B47" s="194" t="s">
        <v>6515</v>
      </c>
      <c r="C47" s="154"/>
      <c r="D47" s="154"/>
      <c r="E47" s="154">
        <f t="shared" si="0"/>
        <v>0</v>
      </c>
      <c r="F47" s="154"/>
      <c r="G47" s="159"/>
      <c r="H47" s="159"/>
      <c r="I47" s="159"/>
      <c r="J47" s="159"/>
      <c r="K47" s="159"/>
      <c r="L47" s="159"/>
      <c r="M47" s="159"/>
      <c r="N47" s="159"/>
      <c r="O47" s="159"/>
      <c r="P47" s="188"/>
    </row>
    <row r="48" spans="1:16" ht="35.450000000000003" customHeight="1">
      <c r="A48" s="181" t="s">
        <v>2921</v>
      </c>
      <c r="B48" s="194" t="s">
        <v>5456</v>
      </c>
      <c r="C48" s="154"/>
      <c r="D48" s="154"/>
      <c r="E48" s="154">
        <f t="shared" si="0"/>
        <v>0</v>
      </c>
      <c r="F48" s="154"/>
      <c r="G48" s="159"/>
      <c r="H48" s="159"/>
      <c r="I48" s="159"/>
      <c r="J48" s="159"/>
      <c r="K48" s="159"/>
      <c r="L48" s="159"/>
      <c r="M48" s="159"/>
      <c r="N48" s="159"/>
      <c r="O48" s="159"/>
      <c r="P48" s="188"/>
    </row>
    <row r="49" spans="1:16" s="40" customFormat="1" ht="57" customHeight="1">
      <c r="A49" s="189"/>
      <c r="B49" s="194" t="s">
        <v>6516</v>
      </c>
      <c r="C49" s="104"/>
      <c r="D49" s="104"/>
      <c r="E49" s="154">
        <f t="shared" si="0"/>
        <v>0</v>
      </c>
      <c r="F49" s="38"/>
      <c r="G49" s="38"/>
      <c r="H49" s="38"/>
      <c r="I49" s="38"/>
      <c r="J49" s="38"/>
      <c r="K49" s="38"/>
      <c r="L49" s="38"/>
      <c r="M49" s="38"/>
      <c r="N49" s="38"/>
      <c r="O49" s="38"/>
      <c r="P49" s="190"/>
    </row>
    <row r="50" spans="1:16" s="184" customFormat="1" ht="18.600000000000001" customHeight="1">
      <c r="A50" s="249" t="s">
        <v>6058</v>
      </c>
      <c r="B50" s="250"/>
      <c r="C50" s="183">
        <f t="shared" ref="C50:P50" si="1">SUM(C7:C48)</f>
        <v>0</v>
      </c>
      <c r="D50" s="183">
        <f t="shared" si="1"/>
        <v>0</v>
      </c>
      <c r="E50" s="183">
        <f t="shared" si="1"/>
        <v>5353999</v>
      </c>
      <c r="F50" s="183">
        <f t="shared" si="1"/>
        <v>4879563</v>
      </c>
      <c r="G50" s="183">
        <f t="shared" si="1"/>
        <v>250</v>
      </c>
      <c r="H50" s="183">
        <f t="shared" si="1"/>
        <v>58</v>
      </c>
      <c r="I50" s="183">
        <f t="shared" si="1"/>
        <v>4389</v>
      </c>
      <c r="J50" s="183">
        <f t="shared" si="1"/>
        <v>5896</v>
      </c>
      <c r="K50" s="183">
        <f t="shared" si="1"/>
        <v>4789</v>
      </c>
      <c r="L50" s="183">
        <f t="shared" si="1"/>
        <v>458796</v>
      </c>
      <c r="M50" s="183">
        <f t="shared" si="1"/>
        <v>0</v>
      </c>
      <c r="N50" s="183">
        <f t="shared" si="1"/>
        <v>0</v>
      </c>
      <c r="O50" s="183">
        <f t="shared" si="1"/>
        <v>258</v>
      </c>
      <c r="P50" s="191">
        <f t="shared" si="1"/>
        <v>0</v>
      </c>
    </row>
    <row r="51" spans="1:16" ht="30.6" customHeight="1" thickBot="1">
      <c r="A51" s="246" t="s">
        <v>6425</v>
      </c>
      <c r="B51" s="247"/>
      <c r="C51" s="247"/>
      <c r="D51" s="247"/>
      <c r="E51" s="247" t="s">
        <v>6426</v>
      </c>
      <c r="F51" s="247"/>
      <c r="G51" s="247"/>
      <c r="H51" s="247"/>
      <c r="I51" s="247" t="s">
        <v>6427</v>
      </c>
      <c r="J51" s="247"/>
      <c r="K51" s="247"/>
      <c r="L51" s="247"/>
      <c r="M51" s="247"/>
      <c r="N51" s="247"/>
      <c r="O51" s="247"/>
      <c r="P51" s="248"/>
    </row>
  </sheetData>
  <mergeCells count="9">
    <mergeCell ref="A51:D51"/>
    <mergeCell ref="E51:H51"/>
    <mergeCell ref="I51:P51"/>
    <mergeCell ref="A50:B50"/>
    <mergeCell ref="A1:P1"/>
    <mergeCell ref="A2:P2"/>
    <mergeCell ref="A3:P3"/>
    <mergeCell ref="A4:P4"/>
    <mergeCell ref="A5:P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tabColor theme="9" tint="-0.249977111117893"/>
  </sheetPr>
  <dimension ref="A1:L59"/>
  <sheetViews>
    <sheetView zoomScaleNormal="100" workbookViewId="0">
      <selection activeCell="C29" sqref="C29"/>
    </sheetView>
  </sheetViews>
  <sheetFormatPr defaultColWidth="8.85546875" defaultRowHeight="35.450000000000003" customHeight="1"/>
  <cols>
    <col min="1" max="1" width="12.5703125" style="20" customWidth="1"/>
    <col min="2" max="2" width="61.85546875" style="44" customWidth="1"/>
    <col min="3" max="4" width="20.140625" style="20" customWidth="1"/>
    <col min="5" max="5" width="21.140625" style="20" customWidth="1"/>
    <col min="6" max="6" width="16.7109375" style="151" customWidth="1"/>
    <col min="7" max="7" width="15.42578125" style="151" customWidth="1"/>
    <col min="8" max="8" width="12.28515625" style="151" customWidth="1"/>
    <col min="9" max="9" width="11.5703125" style="151" customWidth="1"/>
    <col min="10" max="11" width="13.42578125" style="151" customWidth="1"/>
    <col min="12" max="12" width="17.42578125" style="151" customWidth="1"/>
    <col min="13" max="16384" width="8.85546875" style="151"/>
  </cols>
  <sheetData>
    <row r="1" spans="1:12" ht="35.450000000000003" customHeight="1">
      <c r="A1" s="260" t="s">
        <v>6387</v>
      </c>
      <c r="B1" s="260"/>
      <c r="C1" s="260"/>
      <c r="D1" s="260"/>
      <c r="E1" s="260"/>
      <c r="F1" s="260"/>
      <c r="G1" s="260"/>
      <c r="H1" s="260"/>
      <c r="I1" s="260"/>
      <c r="J1" s="260"/>
      <c r="K1" s="260"/>
      <c r="L1" s="260"/>
    </row>
    <row r="2" spans="1:12" ht="35.450000000000003" customHeight="1">
      <c r="A2" s="261" t="s">
        <v>6408</v>
      </c>
      <c r="B2" s="261"/>
      <c r="C2" s="261"/>
      <c r="D2" s="261"/>
      <c r="E2" s="261"/>
      <c r="F2" s="261"/>
      <c r="G2" s="261"/>
      <c r="H2" s="261"/>
      <c r="I2" s="261"/>
      <c r="J2" s="261"/>
      <c r="K2" s="261"/>
      <c r="L2" s="261"/>
    </row>
    <row r="3" spans="1:12" ht="35.450000000000003" customHeight="1">
      <c r="A3" s="216" t="s">
        <v>6428</v>
      </c>
      <c r="B3" s="216"/>
      <c r="C3" s="216"/>
      <c r="D3" s="216"/>
      <c r="E3" s="216"/>
      <c r="F3" s="216"/>
      <c r="G3" s="216"/>
      <c r="H3" s="216"/>
      <c r="I3" s="216"/>
      <c r="J3" s="216"/>
      <c r="K3" s="216"/>
      <c r="L3" s="216"/>
    </row>
    <row r="4" spans="1:12" ht="35.450000000000003" customHeight="1">
      <c r="A4" s="262" t="s">
        <v>6429</v>
      </c>
      <c r="B4" s="262"/>
      <c r="C4" s="262"/>
      <c r="D4" s="262"/>
      <c r="E4" s="262"/>
      <c r="F4" s="262"/>
      <c r="G4" s="262"/>
      <c r="H4" s="262"/>
      <c r="I4" s="262"/>
      <c r="J4" s="262"/>
      <c r="K4" s="262"/>
      <c r="L4" s="262"/>
    </row>
    <row r="5" spans="1:12" ht="43.15" customHeight="1">
      <c r="A5" s="222"/>
      <c r="B5" s="222"/>
      <c r="C5" s="222"/>
      <c r="D5" s="222"/>
      <c r="E5" s="222"/>
      <c r="F5" s="155" t="s">
        <v>6434</v>
      </c>
      <c r="G5" s="155" t="s">
        <v>6435</v>
      </c>
      <c r="H5" s="155" t="s">
        <v>6436</v>
      </c>
      <c r="I5" s="155" t="s">
        <v>6437</v>
      </c>
      <c r="J5" s="155" t="s">
        <v>6438</v>
      </c>
      <c r="K5" s="155" t="s">
        <v>6439</v>
      </c>
      <c r="L5" s="155" t="s">
        <v>6440</v>
      </c>
    </row>
    <row r="6" spans="1:12" ht="46.9" customHeight="1">
      <c r="A6" s="142" t="str">
        <f>'BS1'!A4</f>
        <v>DETAILED HEAD CODE</v>
      </c>
      <c r="B6" s="22" t="str">
        <f>'BS1'!B4</f>
        <v>PARTICULARS(ഇനവിവരം)</v>
      </c>
      <c r="C6" s="22" t="str">
        <f>'BS1'!C4</f>
        <v>Actuals for the year -2023-2024(..കണക്ക്-2023-2024</v>
      </c>
      <c r="D6" s="23" t="str">
        <f>'BS1'!D4</f>
        <v>Budget  for the  year (including all revisions)--2024-2025       ..(പരിഷ്കരിച്ച ബജറ്റ്  2024-2025</v>
      </c>
      <c r="E6" s="22" t="str">
        <f>'BS1'!E4</f>
        <v>Budget for the Year-2025-2026(.-ബജറ്റ്-2025-2026</v>
      </c>
      <c r="F6" s="154"/>
      <c r="G6" s="159"/>
      <c r="H6" s="159"/>
      <c r="I6" s="159"/>
      <c r="J6" s="159"/>
      <c r="K6" s="159"/>
      <c r="L6" s="159"/>
    </row>
    <row r="7" spans="1:12" ht="35.450000000000003" customHeight="1">
      <c r="A7" s="60" t="s">
        <v>2922</v>
      </c>
      <c r="B7" s="46" t="s">
        <v>5811</v>
      </c>
      <c r="C7" s="104"/>
      <c r="D7" s="104"/>
      <c r="E7" s="163">
        <f t="shared" ref="E7:E59" si="0">SUM(F7:L7)</f>
        <v>0</v>
      </c>
      <c r="F7" s="154"/>
      <c r="G7" s="159"/>
      <c r="H7" s="159"/>
      <c r="I7" s="159"/>
      <c r="J7" s="159"/>
      <c r="K7" s="159"/>
      <c r="L7" s="159"/>
    </row>
    <row r="8" spans="1:12" s="157" customFormat="1" ht="34.15" customHeight="1">
      <c r="A8" s="60" t="s">
        <v>2923</v>
      </c>
      <c r="B8" s="46" t="s">
        <v>5980</v>
      </c>
      <c r="C8" s="104"/>
      <c r="D8" s="104"/>
      <c r="E8" s="163">
        <f t="shared" si="0"/>
        <v>0</v>
      </c>
      <c r="F8" s="154"/>
      <c r="G8" s="159"/>
      <c r="H8" s="159"/>
      <c r="I8" s="159"/>
      <c r="J8" s="159"/>
      <c r="K8" s="159"/>
      <c r="L8" s="159"/>
    </row>
    <row r="9" spans="1:12" ht="35.450000000000003" customHeight="1">
      <c r="A9" s="60" t="s">
        <v>2924</v>
      </c>
      <c r="B9" s="46" t="s">
        <v>5981</v>
      </c>
      <c r="C9" s="104"/>
      <c r="D9" s="104"/>
      <c r="E9" s="163">
        <f t="shared" si="0"/>
        <v>0</v>
      </c>
      <c r="F9" s="154"/>
      <c r="G9" s="159"/>
      <c r="H9" s="159"/>
      <c r="I9" s="159"/>
      <c r="J9" s="159"/>
      <c r="K9" s="159"/>
      <c r="L9" s="159"/>
    </row>
    <row r="10" spans="1:12" ht="35.450000000000003" customHeight="1">
      <c r="A10" s="60" t="s">
        <v>2925</v>
      </c>
      <c r="B10" s="46" t="s">
        <v>5982</v>
      </c>
      <c r="C10" s="104"/>
      <c r="D10" s="104"/>
      <c r="E10" s="163">
        <f t="shared" si="0"/>
        <v>0</v>
      </c>
      <c r="F10" s="154"/>
      <c r="G10" s="159"/>
      <c r="H10" s="159"/>
      <c r="I10" s="159"/>
      <c r="J10" s="159"/>
      <c r="K10" s="159"/>
      <c r="L10" s="159"/>
    </row>
    <row r="11" spans="1:12" ht="35.450000000000003" customHeight="1">
      <c r="A11" s="60" t="s">
        <v>2926</v>
      </c>
      <c r="B11" s="46" t="s">
        <v>5983</v>
      </c>
      <c r="C11" s="104"/>
      <c r="D11" s="104"/>
      <c r="E11" s="163">
        <f t="shared" si="0"/>
        <v>0</v>
      </c>
      <c r="F11" s="154"/>
      <c r="G11" s="159"/>
      <c r="H11" s="159"/>
      <c r="I11" s="159"/>
      <c r="J11" s="159"/>
      <c r="K11" s="159"/>
      <c r="L11" s="159"/>
    </row>
    <row r="12" spans="1:12" ht="35.450000000000003" customHeight="1">
      <c r="A12" s="60" t="s">
        <v>2927</v>
      </c>
      <c r="B12" s="46" t="s">
        <v>5984</v>
      </c>
      <c r="C12" s="104"/>
      <c r="D12" s="104"/>
      <c r="E12" s="163">
        <f t="shared" si="0"/>
        <v>0</v>
      </c>
      <c r="F12" s="154"/>
      <c r="G12" s="159"/>
      <c r="H12" s="159"/>
      <c r="I12" s="159"/>
      <c r="J12" s="159"/>
      <c r="K12" s="159"/>
      <c r="L12" s="159"/>
    </row>
    <row r="13" spans="1:12" ht="35.450000000000003" customHeight="1">
      <c r="A13" s="60" t="s">
        <v>2928</v>
      </c>
      <c r="B13" s="46" t="s">
        <v>5985</v>
      </c>
      <c r="C13" s="104"/>
      <c r="D13" s="104"/>
      <c r="E13" s="163">
        <f t="shared" si="0"/>
        <v>0</v>
      </c>
      <c r="F13" s="154"/>
      <c r="G13" s="159"/>
      <c r="H13" s="159"/>
      <c r="I13" s="159"/>
      <c r="J13" s="159"/>
      <c r="K13" s="159"/>
      <c r="L13" s="159"/>
    </row>
    <row r="14" spans="1:12" ht="35.450000000000003" customHeight="1">
      <c r="A14" s="60" t="s">
        <v>2929</v>
      </c>
      <c r="B14" s="46" t="s">
        <v>5986</v>
      </c>
      <c r="C14" s="104"/>
      <c r="D14" s="104"/>
      <c r="E14" s="163">
        <f t="shared" si="0"/>
        <v>0</v>
      </c>
      <c r="F14" s="154"/>
      <c r="G14" s="159"/>
      <c r="H14" s="159"/>
      <c r="I14" s="159"/>
      <c r="J14" s="159"/>
      <c r="K14" s="159"/>
      <c r="L14" s="159"/>
    </row>
    <row r="15" spans="1:12" ht="35.450000000000003" customHeight="1">
      <c r="A15" s="60" t="s">
        <v>2930</v>
      </c>
      <c r="B15" s="46" t="s">
        <v>5987</v>
      </c>
      <c r="C15" s="104"/>
      <c r="D15" s="104"/>
      <c r="E15" s="163">
        <f t="shared" si="0"/>
        <v>0</v>
      </c>
      <c r="F15" s="154"/>
      <c r="G15" s="159"/>
      <c r="H15" s="159"/>
      <c r="I15" s="159"/>
      <c r="J15" s="159"/>
      <c r="K15" s="159"/>
      <c r="L15" s="159"/>
    </row>
    <row r="16" spans="1:12" ht="35.450000000000003" customHeight="1">
      <c r="A16" s="60" t="s">
        <v>2931</v>
      </c>
      <c r="B16" s="46" t="s">
        <v>5988</v>
      </c>
      <c r="C16" s="104"/>
      <c r="D16" s="104"/>
      <c r="E16" s="163">
        <f t="shared" si="0"/>
        <v>0</v>
      </c>
      <c r="F16" s="154"/>
      <c r="G16" s="159"/>
      <c r="H16" s="159"/>
      <c r="I16" s="159"/>
      <c r="J16" s="159"/>
      <c r="K16" s="159"/>
      <c r="L16" s="159"/>
    </row>
    <row r="17" spans="1:12" ht="35.450000000000003" customHeight="1">
      <c r="A17" s="60" t="s">
        <v>307</v>
      </c>
      <c r="B17" s="46" t="s">
        <v>5989</v>
      </c>
      <c r="C17" s="104"/>
      <c r="D17" s="104"/>
      <c r="E17" s="163">
        <f t="shared" si="0"/>
        <v>0</v>
      </c>
      <c r="F17" s="154"/>
      <c r="G17" s="159"/>
      <c r="H17" s="159"/>
      <c r="I17" s="159"/>
      <c r="J17" s="159"/>
      <c r="K17" s="159"/>
      <c r="L17" s="159"/>
    </row>
    <row r="18" spans="1:12" ht="35.450000000000003" customHeight="1">
      <c r="A18" s="60" t="s">
        <v>308</v>
      </c>
      <c r="B18" s="46" t="s">
        <v>5990</v>
      </c>
      <c r="C18" s="104"/>
      <c r="D18" s="104"/>
      <c r="E18" s="163">
        <f t="shared" si="0"/>
        <v>0</v>
      </c>
      <c r="F18" s="154"/>
      <c r="G18" s="159"/>
      <c r="H18" s="159"/>
      <c r="I18" s="159"/>
      <c r="J18" s="159"/>
      <c r="K18" s="159"/>
      <c r="L18" s="159"/>
    </row>
    <row r="19" spans="1:12" ht="35.450000000000003" customHeight="1">
      <c r="A19" s="60" t="s">
        <v>309</v>
      </c>
      <c r="B19" s="46" t="s">
        <v>5741</v>
      </c>
      <c r="C19" s="104"/>
      <c r="D19" s="104"/>
      <c r="E19" s="163">
        <f t="shared" si="0"/>
        <v>0</v>
      </c>
      <c r="F19" s="154"/>
      <c r="G19" s="159"/>
      <c r="H19" s="159"/>
      <c r="I19" s="159"/>
      <c r="J19" s="159"/>
      <c r="K19" s="159"/>
      <c r="L19" s="159"/>
    </row>
    <row r="20" spans="1:12" ht="35.450000000000003" customHeight="1">
      <c r="A20" s="60" t="s">
        <v>310</v>
      </c>
      <c r="B20" s="46" t="s">
        <v>5991</v>
      </c>
      <c r="C20" s="104"/>
      <c r="D20" s="104"/>
      <c r="E20" s="163">
        <f t="shared" si="0"/>
        <v>0</v>
      </c>
      <c r="F20" s="154"/>
      <c r="G20" s="159"/>
      <c r="H20" s="159"/>
      <c r="I20" s="159"/>
      <c r="J20" s="159"/>
      <c r="K20" s="159"/>
      <c r="L20" s="159"/>
    </row>
    <row r="21" spans="1:12" ht="35.450000000000003" customHeight="1">
      <c r="A21" s="60" t="s">
        <v>311</v>
      </c>
      <c r="B21" s="46" t="s">
        <v>5992</v>
      </c>
      <c r="C21" s="104"/>
      <c r="D21" s="104"/>
      <c r="E21" s="163">
        <f t="shared" si="0"/>
        <v>0</v>
      </c>
      <c r="F21" s="154"/>
      <c r="G21" s="159"/>
      <c r="H21" s="159"/>
      <c r="I21" s="159"/>
      <c r="J21" s="159"/>
      <c r="K21" s="159"/>
      <c r="L21" s="159"/>
    </row>
    <row r="22" spans="1:12" ht="35.450000000000003" customHeight="1">
      <c r="A22" s="60" t="s">
        <v>312</v>
      </c>
      <c r="B22" s="46" t="s">
        <v>5993</v>
      </c>
      <c r="C22" s="104"/>
      <c r="D22" s="104"/>
      <c r="E22" s="163">
        <f t="shared" si="0"/>
        <v>0</v>
      </c>
      <c r="F22" s="154"/>
      <c r="G22" s="159"/>
      <c r="H22" s="159"/>
      <c r="I22" s="159"/>
      <c r="J22" s="159"/>
      <c r="K22" s="159"/>
      <c r="L22" s="159"/>
    </row>
    <row r="23" spans="1:12" ht="35.450000000000003" customHeight="1">
      <c r="A23" s="60" t="s">
        <v>313</v>
      </c>
      <c r="B23" s="46" t="s">
        <v>5994</v>
      </c>
      <c r="C23" s="104"/>
      <c r="D23" s="104"/>
      <c r="E23" s="163">
        <f t="shared" si="0"/>
        <v>0</v>
      </c>
      <c r="F23" s="154"/>
      <c r="G23" s="159"/>
      <c r="H23" s="159"/>
      <c r="I23" s="159"/>
      <c r="J23" s="159"/>
      <c r="K23" s="159"/>
      <c r="L23" s="159"/>
    </row>
    <row r="24" spans="1:12" ht="35.450000000000003" customHeight="1">
      <c r="A24" s="60" t="s">
        <v>314</v>
      </c>
      <c r="B24" s="46" t="s">
        <v>5995</v>
      </c>
      <c r="C24" s="104"/>
      <c r="D24" s="104"/>
      <c r="E24" s="163">
        <f t="shared" si="0"/>
        <v>0</v>
      </c>
      <c r="F24" s="154"/>
      <c r="G24" s="159"/>
      <c r="H24" s="159"/>
      <c r="I24" s="159"/>
      <c r="J24" s="159"/>
      <c r="K24" s="159"/>
      <c r="L24" s="159"/>
    </row>
    <row r="25" spans="1:12" ht="35.450000000000003" customHeight="1">
      <c r="A25" s="60" t="s">
        <v>315</v>
      </c>
      <c r="B25" s="46" t="s">
        <v>5996</v>
      </c>
      <c r="C25" s="104"/>
      <c r="D25" s="104"/>
      <c r="E25" s="163">
        <f t="shared" si="0"/>
        <v>0</v>
      </c>
      <c r="F25" s="154"/>
      <c r="G25" s="159"/>
      <c r="H25" s="159"/>
      <c r="I25" s="159"/>
      <c r="J25" s="159"/>
      <c r="K25" s="159"/>
      <c r="L25" s="159"/>
    </row>
    <row r="26" spans="1:12" ht="35.450000000000003" customHeight="1">
      <c r="A26" s="60" t="s">
        <v>316</v>
      </c>
      <c r="B26" s="46" t="s">
        <v>5997</v>
      </c>
      <c r="C26" s="104"/>
      <c r="D26" s="104"/>
      <c r="E26" s="163">
        <f t="shared" si="0"/>
        <v>0</v>
      </c>
      <c r="F26" s="154"/>
      <c r="G26" s="159"/>
      <c r="H26" s="159"/>
      <c r="I26" s="159"/>
      <c r="J26" s="159"/>
      <c r="K26" s="159"/>
      <c r="L26" s="159"/>
    </row>
    <row r="27" spans="1:12" ht="35.450000000000003" customHeight="1">
      <c r="A27" s="60" t="s">
        <v>317</v>
      </c>
      <c r="B27" s="46" t="s">
        <v>5998</v>
      </c>
      <c r="C27" s="104"/>
      <c r="D27" s="104"/>
      <c r="E27" s="163">
        <f t="shared" si="0"/>
        <v>0</v>
      </c>
      <c r="F27" s="154"/>
      <c r="G27" s="159"/>
      <c r="H27" s="159"/>
      <c r="I27" s="159"/>
      <c r="J27" s="159"/>
      <c r="K27" s="159"/>
      <c r="L27" s="159"/>
    </row>
    <row r="28" spans="1:12" ht="35.450000000000003" customHeight="1">
      <c r="A28" s="60" t="s">
        <v>318</v>
      </c>
      <c r="B28" s="46" t="s">
        <v>5999</v>
      </c>
      <c r="C28" s="104"/>
      <c r="D28" s="104"/>
      <c r="E28" s="163">
        <f t="shared" si="0"/>
        <v>0</v>
      </c>
      <c r="F28" s="154"/>
      <c r="G28" s="159"/>
      <c r="H28" s="159"/>
      <c r="I28" s="159"/>
      <c r="J28" s="159"/>
      <c r="K28" s="159"/>
      <c r="L28" s="159"/>
    </row>
    <row r="29" spans="1:12" ht="35.450000000000003" customHeight="1">
      <c r="A29" s="60" t="s">
        <v>319</v>
      </c>
      <c r="B29" s="46" t="s">
        <v>6000</v>
      </c>
      <c r="C29" s="104"/>
      <c r="D29" s="104"/>
      <c r="E29" s="163">
        <f t="shared" si="0"/>
        <v>0</v>
      </c>
      <c r="F29" s="154"/>
      <c r="G29" s="159"/>
      <c r="H29" s="159"/>
      <c r="I29" s="159"/>
      <c r="J29" s="159"/>
      <c r="K29" s="159"/>
      <c r="L29" s="159"/>
    </row>
    <row r="30" spans="1:12" ht="35.450000000000003" customHeight="1">
      <c r="A30" s="60" t="s">
        <v>320</v>
      </c>
      <c r="B30" s="46" t="s">
        <v>6001</v>
      </c>
      <c r="C30" s="104"/>
      <c r="D30" s="104"/>
      <c r="E30" s="163">
        <f t="shared" si="0"/>
        <v>0</v>
      </c>
      <c r="F30" s="154"/>
      <c r="G30" s="159"/>
      <c r="H30" s="159"/>
      <c r="I30" s="159"/>
      <c r="J30" s="159"/>
      <c r="K30" s="159"/>
      <c r="L30" s="159"/>
    </row>
    <row r="31" spans="1:12" ht="35.450000000000003" customHeight="1">
      <c r="A31" s="60" t="s">
        <v>321</v>
      </c>
      <c r="B31" s="46" t="s">
        <v>6002</v>
      </c>
      <c r="C31" s="104"/>
      <c r="D31" s="104"/>
      <c r="E31" s="163">
        <f t="shared" si="0"/>
        <v>0</v>
      </c>
      <c r="F31" s="154"/>
      <c r="G31" s="159"/>
      <c r="H31" s="159"/>
      <c r="I31" s="159"/>
      <c r="J31" s="159"/>
      <c r="K31" s="159"/>
      <c r="L31" s="159"/>
    </row>
    <row r="32" spans="1:12" ht="35.450000000000003" customHeight="1">
      <c r="A32" s="60" t="s">
        <v>322</v>
      </c>
      <c r="B32" s="46" t="s">
        <v>6003</v>
      </c>
      <c r="C32" s="104"/>
      <c r="D32" s="104"/>
      <c r="E32" s="163">
        <f t="shared" si="0"/>
        <v>0</v>
      </c>
      <c r="F32" s="154"/>
      <c r="G32" s="159"/>
      <c r="H32" s="159"/>
      <c r="I32" s="159"/>
      <c r="J32" s="159"/>
      <c r="K32" s="159"/>
      <c r="L32" s="159"/>
    </row>
    <row r="33" spans="1:12" ht="35.450000000000003" customHeight="1">
      <c r="A33" s="60" t="s">
        <v>323</v>
      </c>
      <c r="B33" s="46" t="s">
        <v>6004</v>
      </c>
      <c r="C33" s="104"/>
      <c r="D33" s="104"/>
      <c r="E33" s="163">
        <f t="shared" si="0"/>
        <v>0</v>
      </c>
      <c r="F33" s="154"/>
      <c r="G33" s="159"/>
      <c r="H33" s="159"/>
      <c r="I33" s="159"/>
      <c r="J33" s="159"/>
      <c r="K33" s="159"/>
      <c r="L33" s="159"/>
    </row>
    <row r="34" spans="1:12" ht="44.45" customHeight="1">
      <c r="A34" s="60" t="s">
        <v>324</v>
      </c>
      <c r="B34" s="46" t="s">
        <v>6005</v>
      </c>
      <c r="C34" s="104"/>
      <c r="D34" s="104"/>
      <c r="E34" s="163">
        <f t="shared" si="0"/>
        <v>0</v>
      </c>
      <c r="F34" s="154"/>
      <c r="G34" s="159"/>
      <c r="H34" s="159"/>
      <c r="I34" s="159"/>
      <c r="J34" s="159"/>
      <c r="K34" s="159"/>
      <c r="L34" s="159"/>
    </row>
    <row r="35" spans="1:12" ht="35.450000000000003" customHeight="1">
      <c r="A35" s="60" t="s">
        <v>325</v>
      </c>
      <c r="B35" s="46" t="s">
        <v>6006</v>
      </c>
      <c r="C35" s="104"/>
      <c r="D35" s="104"/>
      <c r="E35" s="163">
        <f t="shared" si="0"/>
        <v>0</v>
      </c>
      <c r="F35" s="154"/>
      <c r="G35" s="159"/>
      <c r="H35" s="159"/>
      <c r="I35" s="159"/>
      <c r="J35" s="159"/>
      <c r="K35" s="159"/>
      <c r="L35" s="159"/>
    </row>
    <row r="36" spans="1:12" ht="35.450000000000003" customHeight="1">
      <c r="A36" s="60" t="s">
        <v>326</v>
      </c>
      <c r="B36" s="46" t="s">
        <v>6007</v>
      </c>
      <c r="C36" s="104"/>
      <c r="D36" s="104"/>
      <c r="E36" s="163">
        <f t="shared" si="0"/>
        <v>0</v>
      </c>
      <c r="F36" s="154"/>
      <c r="G36" s="159"/>
      <c r="H36" s="159"/>
      <c r="I36" s="159"/>
      <c r="J36" s="159"/>
      <c r="K36" s="159"/>
      <c r="L36" s="159"/>
    </row>
    <row r="37" spans="1:12" ht="35.450000000000003" customHeight="1">
      <c r="A37" s="60" t="s">
        <v>327</v>
      </c>
      <c r="B37" s="46" t="s">
        <v>5604</v>
      </c>
      <c r="C37" s="104"/>
      <c r="D37" s="104"/>
      <c r="E37" s="163">
        <f t="shared" si="0"/>
        <v>0</v>
      </c>
      <c r="F37" s="154"/>
      <c r="G37" s="159"/>
      <c r="H37" s="159"/>
      <c r="I37" s="159"/>
      <c r="J37" s="159"/>
      <c r="K37" s="159"/>
      <c r="L37" s="159"/>
    </row>
    <row r="38" spans="1:12" ht="35.450000000000003" customHeight="1">
      <c r="A38" s="60" t="s">
        <v>328</v>
      </c>
      <c r="B38" s="46" t="s">
        <v>5607</v>
      </c>
      <c r="C38" s="104"/>
      <c r="D38" s="104"/>
      <c r="E38" s="163">
        <f t="shared" si="0"/>
        <v>0</v>
      </c>
      <c r="F38" s="154"/>
      <c r="G38" s="159"/>
      <c r="H38" s="159"/>
      <c r="I38" s="159"/>
      <c r="J38" s="159"/>
      <c r="K38" s="159"/>
      <c r="L38" s="159"/>
    </row>
    <row r="39" spans="1:12" ht="35.450000000000003" customHeight="1">
      <c r="A39" s="60" t="s">
        <v>329</v>
      </c>
      <c r="B39" s="46" t="s">
        <v>6008</v>
      </c>
      <c r="C39" s="104"/>
      <c r="D39" s="104"/>
      <c r="E39" s="163">
        <f t="shared" si="0"/>
        <v>0</v>
      </c>
      <c r="F39" s="154"/>
      <c r="G39" s="159"/>
      <c r="H39" s="159"/>
      <c r="I39" s="159"/>
      <c r="J39" s="159"/>
      <c r="K39" s="159"/>
      <c r="L39" s="159"/>
    </row>
    <row r="40" spans="1:12" ht="35.450000000000003" customHeight="1">
      <c r="A40" s="60" t="s">
        <v>330</v>
      </c>
      <c r="B40" s="46" t="s">
        <v>6009</v>
      </c>
      <c r="C40" s="104"/>
      <c r="D40" s="104"/>
      <c r="E40" s="163">
        <f t="shared" si="0"/>
        <v>0</v>
      </c>
      <c r="F40" s="154"/>
      <c r="G40" s="159"/>
      <c r="H40" s="159"/>
      <c r="I40" s="159"/>
      <c r="J40" s="159"/>
      <c r="K40" s="159"/>
      <c r="L40" s="159"/>
    </row>
    <row r="41" spans="1:12" ht="35.450000000000003" customHeight="1">
      <c r="A41" s="60" t="s">
        <v>331</v>
      </c>
      <c r="B41" s="46" t="s">
        <v>6010</v>
      </c>
      <c r="C41" s="104"/>
      <c r="D41" s="104"/>
      <c r="E41" s="163">
        <f t="shared" si="0"/>
        <v>0</v>
      </c>
      <c r="F41" s="154"/>
      <c r="G41" s="159"/>
      <c r="H41" s="159"/>
      <c r="I41" s="159"/>
      <c r="J41" s="159"/>
      <c r="K41" s="159"/>
      <c r="L41" s="159"/>
    </row>
    <row r="42" spans="1:12" ht="35.450000000000003" customHeight="1">
      <c r="A42" s="60" t="s">
        <v>332</v>
      </c>
      <c r="B42" s="46" t="s">
        <v>6011</v>
      </c>
      <c r="C42" s="104"/>
      <c r="D42" s="104"/>
      <c r="E42" s="163">
        <f t="shared" si="0"/>
        <v>0</v>
      </c>
      <c r="F42" s="154"/>
      <c r="G42" s="159"/>
      <c r="H42" s="159"/>
      <c r="I42" s="159"/>
      <c r="J42" s="159"/>
      <c r="K42" s="159"/>
      <c r="L42" s="159"/>
    </row>
    <row r="43" spans="1:12" ht="35.450000000000003" customHeight="1">
      <c r="A43" s="60" t="s">
        <v>333</v>
      </c>
      <c r="B43" s="46" t="s">
        <v>6012</v>
      </c>
      <c r="C43" s="104"/>
      <c r="D43" s="104"/>
      <c r="E43" s="163">
        <f t="shared" si="0"/>
        <v>0</v>
      </c>
      <c r="F43" s="154"/>
      <c r="G43" s="159"/>
      <c r="H43" s="159"/>
      <c r="I43" s="159"/>
      <c r="J43" s="159"/>
      <c r="K43" s="159"/>
      <c r="L43" s="159"/>
    </row>
    <row r="44" spans="1:12" ht="35.450000000000003" customHeight="1">
      <c r="A44" s="60" t="s">
        <v>334</v>
      </c>
      <c r="B44" s="46" t="s">
        <v>6013</v>
      </c>
      <c r="C44" s="104"/>
      <c r="D44" s="104"/>
      <c r="E44" s="163">
        <f t="shared" si="0"/>
        <v>0</v>
      </c>
      <c r="F44" s="154"/>
      <c r="G44" s="159"/>
      <c r="H44" s="159"/>
      <c r="I44" s="159"/>
      <c r="J44" s="159"/>
      <c r="K44" s="159"/>
      <c r="L44" s="159"/>
    </row>
    <row r="45" spans="1:12" ht="35.450000000000003" customHeight="1">
      <c r="A45" s="60" t="s">
        <v>335</v>
      </c>
      <c r="B45" s="46" t="s">
        <v>6014</v>
      </c>
      <c r="C45" s="104"/>
      <c r="D45" s="104"/>
      <c r="E45" s="163">
        <f t="shared" si="0"/>
        <v>0</v>
      </c>
      <c r="F45" s="154"/>
      <c r="G45" s="159"/>
      <c r="H45" s="159"/>
      <c r="I45" s="159"/>
      <c r="J45" s="159"/>
      <c r="K45" s="159"/>
      <c r="L45" s="159"/>
    </row>
    <row r="46" spans="1:12" ht="35.450000000000003" customHeight="1">
      <c r="A46" s="60" t="s">
        <v>336</v>
      </c>
      <c r="B46" s="46" t="s">
        <v>6015</v>
      </c>
      <c r="C46" s="104"/>
      <c r="D46" s="104"/>
      <c r="E46" s="163">
        <f t="shared" si="0"/>
        <v>0</v>
      </c>
      <c r="F46" s="154"/>
      <c r="G46" s="159"/>
      <c r="H46" s="159"/>
      <c r="I46" s="159"/>
      <c r="J46" s="159"/>
      <c r="K46" s="159"/>
      <c r="L46" s="159"/>
    </row>
    <row r="47" spans="1:12" ht="35.450000000000003" customHeight="1">
      <c r="A47" s="60" t="s">
        <v>337</v>
      </c>
      <c r="B47" s="46" t="s">
        <v>6016</v>
      </c>
      <c r="C47" s="104"/>
      <c r="D47" s="104"/>
      <c r="E47" s="163">
        <f t="shared" si="0"/>
        <v>0</v>
      </c>
      <c r="F47" s="154"/>
      <c r="G47" s="159"/>
      <c r="H47" s="159"/>
      <c r="I47" s="159"/>
      <c r="J47" s="159"/>
      <c r="K47" s="159"/>
      <c r="L47" s="159"/>
    </row>
    <row r="48" spans="1:12" ht="35.450000000000003" customHeight="1">
      <c r="A48" s="60" t="s">
        <v>338</v>
      </c>
      <c r="B48" s="46" t="s">
        <v>6017</v>
      </c>
      <c r="C48" s="104"/>
      <c r="D48" s="104"/>
      <c r="E48" s="163">
        <f t="shared" si="0"/>
        <v>0</v>
      </c>
      <c r="F48" s="154"/>
      <c r="G48" s="159"/>
      <c r="H48" s="159"/>
      <c r="I48" s="159"/>
      <c r="J48" s="159"/>
      <c r="K48" s="159"/>
      <c r="L48" s="159"/>
    </row>
    <row r="49" spans="1:12" ht="35.450000000000003" customHeight="1">
      <c r="A49" s="60" t="s">
        <v>339</v>
      </c>
      <c r="B49" s="46" t="s">
        <v>6018</v>
      </c>
      <c r="C49" s="104"/>
      <c r="D49" s="104"/>
      <c r="E49" s="163">
        <f t="shared" si="0"/>
        <v>0</v>
      </c>
      <c r="F49" s="154"/>
      <c r="G49" s="159"/>
      <c r="H49" s="159"/>
      <c r="I49" s="159"/>
      <c r="J49" s="159"/>
      <c r="K49" s="159"/>
      <c r="L49" s="159"/>
    </row>
    <row r="50" spans="1:12" ht="35.450000000000003" customHeight="1">
      <c r="A50" s="60" t="s">
        <v>340</v>
      </c>
      <c r="B50" s="46" t="s">
        <v>6019</v>
      </c>
      <c r="C50" s="104"/>
      <c r="D50" s="104"/>
      <c r="E50" s="163">
        <f t="shared" si="0"/>
        <v>0</v>
      </c>
      <c r="F50" s="154"/>
      <c r="G50" s="159"/>
      <c r="H50" s="159"/>
      <c r="I50" s="159"/>
      <c r="J50" s="159"/>
      <c r="K50" s="159"/>
      <c r="L50" s="159"/>
    </row>
    <row r="51" spans="1:12" ht="35.450000000000003" customHeight="1">
      <c r="A51" s="60" t="s">
        <v>341</v>
      </c>
      <c r="B51" s="46" t="s">
        <v>6022</v>
      </c>
      <c r="C51" s="104"/>
      <c r="D51" s="104"/>
      <c r="E51" s="163">
        <f t="shared" si="0"/>
        <v>0</v>
      </c>
      <c r="F51" s="154"/>
      <c r="G51" s="159"/>
      <c r="H51" s="159"/>
      <c r="I51" s="159"/>
      <c r="J51" s="159"/>
      <c r="K51" s="159"/>
      <c r="L51" s="159"/>
    </row>
    <row r="52" spans="1:12" ht="35.450000000000003" customHeight="1">
      <c r="A52" s="60" t="s">
        <v>342</v>
      </c>
      <c r="B52" s="46" t="s">
        <v>6023</v>
      </c>
      <c r="C52" s="104"/>
      <c r="D52" s="104"/>
      <c r="E52" s="163">
        <f t="shared" si="0"/>
        <v>0</v>
      </c>
      <c r="F52" s="154"/>
      <c r="G52" s="159"/>
      <c r="H52" s="159"/>
      <c r="I52" s="159"/>
      <c r="J52" s="159"/>
      <c r="K52" s="159"/>
      <c r="L52" s="159"/>
    </row>
    <row r="53" spans="1:12" ht="35.450000000000003" customHeight="1">
      <c r="A53" s="60" t="s">
        <v>343</v>
      </c>
      <c r="B53" s="46" t="s">
        <v>6024</v>
      </c>
      <c r="C53" s="104"/>
      <c r="D53" s="104"/>
      <c r="E53" s="163">
        <f t="shared" si="0"/>
        <v>0</v>
      </c>
      <c r="F53" s="154"/>
      <c r="G53" s="159"/>
      <c r="H53" s="159"/>
      <c r="I53" s="159"/>
      <c r="J53" s="159"/>
      <c r="K53" s="159"/>
      <c r="L53" s="159"/>
    </row>
    <row r="54" spans="1:12" ht="35.450000000000003" customHeight="1">
      <c r="A54" s="60" t="s">
        <v>344</v>
      </c>
      <c r="B54" s="46" t="s">
        <v>6025</v>
      </c>
      <c r="C54" s="104"/>
      <c r="D54" s="104"/>
      <c r="E54" s="163">
        <f t="shared" si="0"/>
        <v>0</v>
      </c>
      <c r="F54" s="154"/>
      <c r="G54" s="159"/>
      <c r="H54" s="159"/>
      <c r="I54" s="159"/>
      <c r="J54" s="159"/>
      <c r="K54" s="159"/>
      <c r="L54" s="159"/>
    </row>
    <row r="55" spans="1:12" ht="35.450000000000003" customHeight="1">
      <c r="A55" s="60" t="s">
        <v>345</v>
      </c>
      <c r="B55" s="46" t="s">
        <v>6026</v>
      </c>
      <c r="C55" s="104"/>
      <c r="D55" s="104"/>
      <c r="E55" s="163">
        <f t="shared" si="0"/>
        <v>0</v>
      </c>
      <c r="F55" s="154"/>
      <c r="G55" s="159"/>
      <c r="H55" s="159"/>
      <c r="I55" s="159"/>
      <c r="J55" s="159"/>
      <c r="K55" s="159"/>
      <c r="L55" s="159"/>
    </row>
    <row r="56" spans="1:12" s="162" customFormat="1" ht="35.450000000000003" customHeight="1">
      <c r="A56" s="60" t="s">
        <v>346</v>
      </c>
      <c r="B56" s="46" t="s">
        <v>6027</v>
      </c>
      <c r="C56" s="104"/>
      <c r="D56" s="104"/>
      <c r="E56" s="163">
        <f t="shared" si="0"/>
        <v>0</v>
      </c>
      <c r="F56" s="154"/>
      <c r="G56" s="159"/>
      <c r="H56" s="159"/>
      <c r="I56" s="159"/>
      <c r="J56" s="159"/>
      <c r="K56" s="159"/>
      <c r="L56" s="159"/>
    </row>
    <row r="57" spans="1:12" ht="84" customHeight="1">
      <c r="A57" s="60" t="s">
        <v>347</v>
      </c>
      <c r="B57" s="46" t="s">
        <v>6028</v>
      </c>
      <c r="C57" s="104"/>
      <c r="D57" s="104"/>
      <c r="E57" s="163">
        <f t="shared" si="0"/>
        <v>0</v>
      </c>
      <c r="F57" s="154"/>
      <c r="G57" s="159"/>
      <c r="H57" s="159"/>
      <c r="I57" s="159"/>
      <c r="J57" s="159"/>
      <c r="K57" s="159"/>
      <c r="L57" s="159"/>
    </row>
    <row r="58" spans="1:12" ht="35.450000000000003" customHeight="1">
      <c r="A58" s="60" t="s">
        <v>348</v>
      </c>
      <c r="B58" s="46" t="s">
        <v>6029</v>
      </c>
      <c r="C58" s="104"/>
      <c r="D58" s="104"/>
      <c r="E58" s="163">
        <f t="shared" si="0"/>
        <v>0</v>
      </c>
      <c r="F58" s="154"/>
      <c r="G58" s="159"/>
      <c r="H58" s="159"/>
      <c r="I58" s="159"/>
      <c r="J58" s="159"/>
      <c r="K58" s="159"/>
      <c r="L58" s="159"/>
    </row>
    <row r="59" spans="1:12" ht="35.450000000000003" customHeight="1">
      <c r="A59" s="60" t="s">
        <v>349</v>
      </c>
      <c r="B59" s="46" t="s">
        <v>6030</v>
      </c>
      <c r="C59" s="104"/>
      <c r="D59" s="104"/>
      <c r="E59" s="163">
        <f t="shared" si="0"/>
        <v>0</v>
      </c>
      <c r="F59" s="154"/>
      <c r="G59" s="159"/>
      <c r="H59" s="159"/>
      <c r="I59" s="159"/>
      <c r="J59" s="159"/>
      <c r="K59" s="159"/>
      <c r="L59" s="159"/>
    </row>
  </sheetData>
  <autoFilter ref="A6:Y59"/>
  <mergeCells count="5">
    <mergeCell ref="A5:E5"/>
    <mergeCell ref="A1:L1"/>
    <mergeCell ref="A2:L2"/>
    <mergeCell ref="A3:L3"/>
    <mergeCell ref="A4:L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tabColor theme="9" tint="-0.249977111117893"/>
  </sheetPr>
  <dimension ref="A1:L50"/>
  <sheetViews>
    <sheetView workbookViewId="0">
      <selection activeCell="E29" sqref="E29"/>
    </sheetView>
  </sheetViews>
  <sheetFormatPr defaultColWidth="8.85546875" defaultRowHeight="28.15" customHeight="1"/>
  <cols>
    <col min="1" max="1" width="21.85546875" style="160" customWidth="1"/>
    <col min="2" max="2" width="34.7109375" style="175" customWidth="1"/>
    <col min="3" max="3" width="14.7109375" style="160" customWidth="1"/>
    <col min="4" max="4" width="16.28515625" style="160" customWidth="1"/>
    <col min="5" max="5" width="25.28515625" style="160" customWidth="1"/>
    <col min="6" max="6" width="8.85546875" style="160" customWidth="1"/>
    <col min="7" max="7" width="8.5703125" style="160" customWidth="1"/>
    <col min="8" max="8" width="9.28515625" style="160" customWidth="1"/>
    <col min="9" max="11" width="8.85546875" style="160"/>
    <col min="12" max="12" width="9.5703125" style="160" customWidth="1"/>
    <col min="13" max="16384" width="8.85546875" style="160"/>
  </cols>
  <sheetData>
    <row r="1" spans="1:12" ht="28.15" customHeight="1">
      <c r="A1" s="264" t="s">
        <v>6431</v>
      </c>
      <c r="B1" s="264"/>
      <c r="C1" s="264"/>
      <c r="D1" s="264"/>
      <c r="E1" s="264"/>
      <c r="F1" s="164"/>
    </row>
    <row r="2" spans="1:12" ht="28.15" customHeight="1">
      <c r="A2" s="264" t="s">
        <v>6432</v>
      </c>
      <c r="B2" s="264"/>
      <c r="C2" s="264"/>
      <c r="D2" s="264"/>
      <c r="E2" s="264"/>
      <c r="F2" s="164"/>
    </row>
    <row r="3" spans="1:12" ht="28.15" customHeight="1">
      <c r="A3" s="265" t="s">
        <v>6441</v>
      </c>
      <c r="B3" s="265"/>
      <c r="C3" s="265"/>
      <c r="D3" s="265"/>
      <c r="E3" s="265"/>
      <c r="F3" s="164"/>
    </row>
    <row r="4" spans="1:12" ht="28.15" customHeight="1">
      <c r="A4" s="266" t="s">
        <v>6429</v>
      </c>
      <c r="B4" s="266"/>
      <c r="C4" s="266"/>
      <c r="D4" s="266"/>
      <c r="E4" s="266"/>
      <c r="F4" s="165"/>
    </row>
    <row r="5" spans="1:12" ht="28.15" customHeight="1">
      <c r="A5" s="267" t="s">
        <v>6430</v>
      </c>
      <c r="B5" s="267"/>
      <c r="C5" s="267"/>
      <c r="D5" s="267"/>
      <c r="E5" s="267"/>
      <c r="F5" s="165"/>
    </row>
    <row r="6" spans="1:12" s="157" customFormat="1" ht="28.15" customHeight="1">
      <c r="A6" s="155" t="str">
        <f>'BS1'!A4</f>
        <v>DETAILED HEAD CODE</v>
      </c>
      <c r="B6" s="173" t="str">
        <f>'BS1'!B4</f>
        <v>PARTICULARS(ഇനവിവരം)</v>
      </c>
      <c r="C6" s="155" t="str">
        <f>'BS1'!C4</f>
        <v>Actuals for the year -2023-2024(..കണക്ക്-2023-2024</v>
      </c>
      <c r="D6" s="156" t="str">
        <f>'BS1'!D4</f>
        <v>Budget  for the  year (including all revisions)--2024-2025       ..(പരിഷ്കരിച്ച ബജറ്റ്  2024-2025</v>
      </c>
      <c r="E6" s="155" t="str">
        <f>'BS1'!E4</f>
        <v>Budget for the Year-2025-2026(.-ബജറ്റ്-2025-2026</v>
      </c>
      <c r="F6" s="155" t="s">
        <v>6434</v>
      </c>
      <c r="G6" s="155" t="s">
        <v>6435</v>
      </c>
      <c r="H6" s="155" t="s">
        <v>6436</v>
      </c>
      <c r="I6" s="155" t="s">
        <v>6437</v>
      </c>
      <c r="J6" s="155" t="s">
        <v>6438</v>
      </c>
      <c r="K6" s="155" t="s">
        <v>6439</v>
      </c>
      <c r="L6" s="155" t="s">
        <v>6440</v>
      </c>
    </row>
    <row r="7" spans="1:12" ht="28.15" customHeight="1">
      <c r="A7" s="166" t="s">
        <v>2880</v>
      </c>
      <c r="B7" s="174" t="s">
        <v>6442</v>
      </c>
      <c r="C7" s="167"/>
      <c r="D7" s="167"/>
      <c r="E7" s="167">
        <f>SUM(F7:L7)</f>
        <v>0</v>
      </c>
      <c r="F7" s="168"/>
      <c r="G7" s="169"/>
      <c r="H7" s="169"/>
      <c r="I7" s="169"/>
      <c r="J7" s="169"/>
      <c r="K7" s="169"/>
      <c r="L7" s="169"/>
    </row>
    <row r="8" spans="1:12" ht="28.15" customHeight="1">
      <c r="A8" s="166" t="s">
        <v>2881</v>
      </c>
      <c r="B8" s="174" t="s">
        <v>6443</v>
      </c>
      <c r="C8" s="167"/>
      <c r="D8" s="167"/>
      <c r="E8" s="167">
        <f t="shared" ref="E8:E49" si="0">SUM(F8:L8)</f>
        <v>0</v>
      </c>
      <c r="F8" s="168"/>
      <c r="G8" s="169"/>
      <c r="H8" s="169"/>
      <c r="I8" s="169"/>
      <c r="J8" s="169"/>
      <c r="K8" s="169"/>
      <c r="L8" s="169"/>
    </row>
    <row r="9" spans="1:12" ht="28.15" customHeight="1">
      <c r="A9" s="166" t="s">
        <v>2882</v>
      </c>
      <c r="B9" s="174" t="s">
        <v>6444</v>
      </c>
      <c r="C9" s="167"/>
      <c r="D9" s="167"/>
      <c r="E9" s="167">
        <f t="shared" si="0"/>
        <v>0</v>
      </c>
      <c r="F9" s="168"/>
      <c r="G9" s="169"/>
      <c r="H9" s="169"/>
      <c r="I9" s="169"/>
      <c r="J9" s="169"/>
      <c r="K9" s="169"/>
      <c r="L9" s="169"/>
    </row>
    <row r="10" spans="1:12" ht="28.15" customHeight="1">
      <c r="A10" s="166" t="s">
        <v>2883</v>
      </c>
      <c r="B10" s="174" t="s">
        <v>6445</v>
      </c>
      <c r="C10" s="167"/>
      <c r="D10" s="167"/>
      <c r="E10" s="167">
        <f t="shared" si="0"/>
        <v>0</v>
      </c>
      <c r="F10" s="168"/>
      <c r="G10" s="169"/>
      <c r="H10" s="169"/>
      <c r="I10" s="169"/>
      <c r="J10" s="169"/>
      <c r="K10" s="169"/>
      <c r="L10" s="169"/>
    </row>
    <row r="11" spans="1:12" ht="28.15" customHeight="1">
      <c r="A11" s="166" t="s">
        <v>2884</v>
      </c>
      <c r="B11" s="174" t="s">
        <v>6446</v>
      </c>
      <c r="C11" s="167"/>
      <c r="D11" s="167"/>
      <c r="E11" s="167">
        <f t="shared" si="0"/>
        <v>0</v>
      </c>
      <c r="F11" s="168"/>
      <c r="G11" s="169"/>
      <c r="H11" s="169"/>
      <c r="I11" s="169"/>
      <c r="J11" s="169"/>
      <c r="K11" s="169"/>
      <c r="L11" s="169"/>
    </row>
    <row r="12" spans="1:12" ht="28.15" customHeight="1">
      <c r="A12" s="166" t="s">
        <v>2885</v>
      </c>
      <c r="B12" s="174" t="s">
        <v>6447</v>
      </c>
      <c r="C12" s="167"/>
      <c r="D12" s="167"/>
      <c r="E12" s="167">
        <f t="shared" si="0"/>
        <v>0</v>
      </c>
      <c r="F12" s="168"/>
      <c r="G12" s="169"/>
      <c r="H12" s="169"/>
      <c r="I12" s="169"/>
      <c r="J12" s="169"/>
      <c r="K12" s="169"/>
      <c r="L12" s="169"/>
    </row>
    <row r="13" spans="1:12" ht="28.15" customHeight="1">
      <c r="A13" s="166" t="s">
        <v>2886</v>
      </c>
      <c r="B13" s="174" t="s">
        <v>6448</v>
      </c>
      <c r="C13" s="167"/>
      <c r="D13" s="167"/>
      <c r="E13" s="167">
        <f t="shared" si="0"/>
        <v>0</v>
      </c>
      <c r="F13" s="168"/>
      <c r="G13" s="169"/>
      <c r="H13" s="169"/>
      <c r="I13" s="169"/>
      <c r="J13" s="169"/>
      <c r="K13" s="169"/>
      <c r="L13" s="169"/>
    </row>
    <row r="14" spans="1:12" ht="28.15" customHeight="1">
      <c r="A14" s="166" t="s">
        <v>2887</v>
      </c>
      <c r="B14" s="174" t="s">
        <v>5851</v>
      </c>
      <c r="C14" s="167"/>
      <c r="D14" s="167"/>
      <c r="E14" s="167">
        <f t="shared" si="0"/>
        <v>0</v>
      </c>
      <c r="F14" s="168"/>
      <c r="G14" s="169"/>
      <c r="H14" s="169"/>
      <c r="I14" s="169"/>
      <c r="J14" s="169"/>
      <c r="K14" s="169"/>
      <c r="L14" s="169"/>
    </row>
    <row r="15" spans="1:12" ht="28.15" customHeight="1">
      <c r="A15" s="171" t="s">
        <v>2888</v>
      </c>
      <c r="B15" s="81" t="s">
        <v>6449</v>
      </c>
      <c r="C15" s="167"/>
      <c r="D15" s="167"/>
      <c r="E15" s="167">
        <f t="shared" si="0"/>
        <v>0</v>
      </c>
      <c r="F15" s="168"/>
      <c r="G15" s="169"/>
      <c r="H15" s="169"/>
      <c r="I15" s="169"/>
      <c r="J15" s="169"/>
      <c r="K15" s="169"/>
      <c r="L15" s="169"/>
    </row>
    <row r="16" spans="1:12" ht="28.15" customHeight="1">
      <c r="A16" s="171" t="s">
        <v>2889</v>
      </c>
      <c r="B16" s="81" t="s">
        <v>6291</v>
      </c>
      <c r="C16" s="167"/>
      <c r="D16" s="167"/>
      <c r="E16" s="167">
        <f t="shared" si="0"/>
        <v>0</v>
      </c>
      <c r="F16" s="168"/>
      <c r="G16" s="169"/>
      <c r="H16" s="169"/>
      <c r="I16" s="169"/>
      <c r="J16" s="169"/>
      <c r="K16" s="169"/>
      <c r="L16" s="169"/>
    </row>
    <row r="17" spans="1:12" ht="28.15" customHeight="1">
      <c r="A17" s="171" t="s">
        <v>2890</v>
      </c>
      <c r="B17" s="81" t="s">
        <v>6292</v>
      </c>
      <c r="C17" s="167"/>
      <c r="D17" s="167"/>
      <c r="E17" s="167">
        <f t="shared" si="0"/>
        <v>0</v>
      </c>
      <c r="F17" s="168"/>
      <c r="G17" s="169"/>
      <c r="H17" s="169"/>
      <c r="I17" s="169"/>
      <c r="J17" s="169"/>
      <c r="K17" s="169"/>
      <c r="L17" s="169"/>
    </row>
    <row r="18" spans="1:12" ht="28.15" customHeight="1">
      <c r="A18" s="171" t="s">
        <v>2891</v>
      </c>
      <c r="B18" s="81" t="s">
        <v>6450</v>
      </c>
      <c r="C18" s="167"/>
      <c r="D18" s="167"/>
      <c r="E18" s="167">
        <f t="shared" si="0"/>
        <v>0</v>
      </c>
      <c r="F18" s="168"/>
      <c r="G18" s="169"/>
      <c r="H18" s="169"/>
      <c r="I18" s="169"/>
      <c r="J18" s="169"/>
      <c r="K18" s="169"/>
      <c r="L18" s="169"/>
    </row>
    <row r="19" spans="1:12" ht="28.15" customHeight="1">
      <c r="A19" s="171" t="s">
        <v>2892</v>
      </c>
      <c r="B19" s="81" t="s">
        <v>6451</v>
      </c>
      <c r="C19" s="167"/>
      <c r="D19" s="167"/>
      <c r="E19" s="167">
        <f t="shared" si="0"/>
        <v>0</v>
      </c>
      <c r="F19" s="168"/>
      <c r="G19" s="169"/>
      <c r="H19" s="169"/>
      <c r="I19" s="169"/>
      <c r="J19" s="169"/>
      <c r="K19" s="169"/>
      <c r="L19" s="169"/>
    </row>
    <row r="20" spans="1:12" ht="28.15" customHeight="1">
      <c r="A20" s="171" t="s">
        <v>2893</v>
      </c>
      <c r="B20" s="81" t="s">
        <v>6452</v>
      </c>
      <c r="C20" s="167"/>
      <c r="D20" s="167"/>
      <c r="E20" s="167">
        <f t="shared" si="0"/>
        <v>0</v>
      </c>
      <c r="F20" s="168"/>
      <c r="G20" s="169"/>
      <c r="H20" s="169"/>
      <c r="I20" s="169"/>
      <c r="J20" s="169"/>
      <c r="K20" s="169"/>
      <c r="L20" s="169"/>
    </row>
    <row r="21" spans="1:12" ht="28.15" customHeight="1">
      <c r="A21" s="171" t="s">
        <v>2894</v>
      </c>
      <c r="B21" s="81" t="s">
        <v>6453</v>
      </c>
      <c r="C21" s="167"/>
      <c r="D21" s="167"/>
      <c r="E21" s="167">
        <f t="shared" si="0"/>
        <v>0</v>
      </c>
      <c r="F21" s="168"/>
      <c r="G21" s="169"/>
      <c r="H21" s="169"/>
      <c r="I21" s="169"/>
      <c r="J21" s="169"/>
      <c r="K21" s="169"/>
      <c r="L21" s="169"/>
    </row>
    <row r="22" spans="1:12" ht="28.15" customHeight="1">
      <c r="A22" s="171" t="s">
        <v>2895</v>
      </c>
      <c r="B22" s="81" t="s">
        <v>6454</v>
      </c>
      <c r="C22" s="167"/>
      <c r="D22" s="167"/>
      <c r="E22" s="167">
        <f t="shared" si="0"/>
        <v>0</v>
      </c>
      <c r="F22" s="168"/>
      <c r="G22" s="169"/>
      <c r="H22" s="169"/>
      <c r="I22" s="169"/>
      <c r="J22" s="169"/>
      <c r="K22" s="169"/>
      <c r="L22" s="169"/>
    </row>
    <row r="23" spans="1:12" ht="28.15" customHeight="1">
      <c r="A23" s="171" t="s">
        <v>2896</v>
      </c>
      <c r="B23" s="81" t="s">
        <v>6293</v>
      </c>
      <c r="C23" s="167"/>
      <c r="D23" s="167"/>
      <c r="E23" s="167">
        <f t="shared" si="0"/>
        <v>0</v>
      </c>
      <c r="F23" s="168"/>
      <c r="G23" s="169"/>
      <c r="H23" s="169"/>
      <c r="I23" s="169"/>
      <c r="J23" s="169"/>
      <c r="K23" s="169"/>
      <c r="L23" s="169"/>
    </row>
    <row r="24" spans="1:12" ht="28.15" customHeight="1">
      <c r="A24" s="171" t="s">
        <v>2897</v>
      </c>
      <c r="B24" s="81" t="s">
        <v>6455</v>
      </c>
      <c r="C24" s="167"/>
      <c r="D24" s="167"/>
      <c r="E24" s="167">
        <f t="shared" si="0"/>
        <v>0</v>
      </c>
      <c r="F24" s="168"/>
      <c r="G24" s="169"/>
      <c r="H24" s="169"/>
      <c r="I24" s="169"/>
      <c r="J24" s="169"/>
      <c r="K24" s="169"/>
      <c r="L24" s="169"/>
    </row>
    <row r="25" spans="1:12" ht="28.15" customHeight="1">
      <c r="A25" s="171" t="s">
        <v>2898</v>
      </c>
      <c r="B25" s="81" t="s">
        <v>5777</v>
      </c>
      <c r="C25" s="167"/>
      <c r="D25" s="167"/>
      <c r="E25" s="167">
        <f t="shared" si="0"/>
        <v>0</v>
      </c>
      <c r="F25" s="168"/>
      <c r="G25" s="169"/>
      <c r="H25" s="169"/>
      <c r="I25" s="169"/>
      <c r="J25" s="169"/>
      <c r="K25" s="169"/>
      <c r="L25" s="169"/>
    </row>
    <row r="26" spans="1:12" ht="28.15" customHeight="1">
      <c r="A26" s="171" t="s">
        <v>2899</v>
      </c>
      <c r="B26" s="81" t="s">
        <v>6294</v>
      </c>
      <c r="C26" s="167"/>
      <c r="D26" s="167"/>
      <c r="E26" s="167">
        <f t="shared" si="0"/>
        <v>0</v>
      </c>
      <c r="F26" s="168"/>
      <c r="G26" s="169"/>
      <c r="H26" s="169"/>
      <c r="I26" s="169"/>
      <c r="J26" s="169"/>
      <c r="K26" s="169"/>
      <c r="L26" s="169"/>
    </row>
    <row r="27" spans="1:12" ht="28.15" customHeight="1">
      <c r="A27" s="171" t="s">
        <v>2900</v>
      </c>
      <c r="B27" s="81" t="s">
        <v>6456</v>
      </c>
      <c r="C27" s="167"/>
      <c r="D27" s="167"/>
      <c r="E27" s="167">
        <f t="shared" si="0"/>
        <v>0</v>
      </c>
      <c r="F27" s="168"/>
      <c r="G27" s="169"/>
      <c r="H27" s="169"/>
      <c r="I27" s="169"/>
      <c r="J27" s="169"/>
      <c r="K27" s="169"/>
      <c r="L27" s="169"/>
    </row>
    <row r="28" spans="1:12" ht="28.15" customHeight="1">
      <c r="A28" s="171" t="s">
        <v>2901</v>
      </c>
      <c r="B28" s="81" t="s">
        <v>6457</v>
      </c>
      <c r="C28" s="167"/>
      <c r="D28" s="167"/>
      <c r="E28" s="167">
        <f t="shared" si="0"/>
        <v>0</v>
      </c>
      <c r="F28" s="168"/>
      <c r="G28" s="169"/>
      <c r="H28" s="169"/>
      <c r="I28" s="169"/>
      <c r="J28" s="169"/>
      <c r="K28" s="169"/>
      <c r="L28" s="169"/>
    </row>
    <row r="29" spans="1:12" ht="28.15" customHeight="1">
      <c r="A29" s="171" t="s">
        <v>2902</v>
      </c>
      <c r="B29" s="81" t="s">
        <v>6458</v>
      </c>
      <c r="C29" s="167"/>
      <c r="D29" s="167"/>
      <c r="E29" s="167">
        <f t="shared" si="0"/>
        <v>0</v>
      </c>
      <c r="F29" s="168"/>
      <c r="G29" s="169"/>
      <c r="H29" s="169"/>
      <c r="I29" s="169"/>
      <c r="J29" s="169"/>
      <c r="K29" s="169"/>
      <c r="L29" s="169"/>
    </row>
    <row r="30" spans="1:12" ht="28.15" customHeight="1">
      <c r="A30" s="171" t="s">
        <v>2903</v>
      </c>
      <c r="B30" s="81" t="s">
        <v>6459</v>
      </c>
      <c r="C30" s="167"/>
      <c r="D30" s="167"/>
      <c r="E30" s="167">
        <f t="shared" si="0"/>
        <v>0</v>
      </c>
      <c r="F30" s="168"/>
      <c r="G30" s="169"/>
      <c r="H30" s="169"/>
      <c r="I30" s="169"/>
      <c r="J30" s="169"/>
      <c r="K30" s="169"/>
      <c r="L30" s="169"/>
    </row>
    <row r="31" spans="1:12" ht="28.15" customHeight="1">
      <c r="A31" s="171" t="s">
        <v>2904</v>
      </c>
      <c r="B31" s="81" t="s">
        <v>6295</v>
      </c>
      <c r="C31" s="167"/>
      <c r="D31" s="167"/>
      <c r="E31" s="167">
        <f t="shared" si="0"/>
        <v>0</v>
      </c>
      <c r="F31" s="168"/>
      <c r="G31" s="169"/>
      <c r="H31" s="169"/>
      <c r="I31" s="169"/>
      <c r="J31" s="169"/>
      <c r="K31" s="169"/>
      <c r="L31" s="169"/>
    </row>
    <row r="32" spans="1:12" ht="28.15" customHeight="1">
      <c r="A32" s="171" t="s">
        <v>2905</v>
      </c>
      <c r="B32" s="81" t="s">
        <v>6460</v>
      </c>
      <c r="C32" s="167"/>
      <c r="D32" s="167"/>
      <c r="E32" s="167">
        <f t="shared" si="0"/>
        <v>0</v>
      </c>
      <c r="F32" s="168"/>
      <c r="G32" s="169"/>
      <c r="H32" s="169"/>
      <c r="I32" s="169"/>
      <c r="J32" s="169"/>
      <c r="K32" s="169"/>
      <c r="L32" s="169"/>
    </row>
    <row r="33" spans="1:12" ht="28.15" customHeight="1">
      <c r="A33" s="171" t="s">
        <v>2906</v>
      </c>
      <c r="B33" s="81" t="s">
        <v>6296</v>
      </c>
      <c r="C33" s="167"/>
      <c r="D33" s="167"/>
      <c r="E33" s="167">
        <f t="shared" si="0"/>
        <v>0</v>
      </c>
      <c r="F33" s="168"/>
      <c r="G33" s="169"/>
      <c r="H33" s="169"/>
      <c r="I33" s="169"/>
      <c r="J33" s="169"/>
      <c r="K33" s="169"/>
      <c r="L33" s="169"/>
    </row>
    <row r="34" spans="1:12" ht="28.15" customHeight="1">
      <c r="A34" s="171" t="s">
        <v>2907</v>
      </c>
      <c r="B34" s="81" t="s">
        <v>5251</v>
      </c>
      <c r="C34" s="167"/>
      <c r="D34" s="167"/>
      <c r="E34" s="167">
        <f t="shared" si="0"/>
        <v>0</v>
      </c>
      <c r="F34" s="168"/>
      <c r="G34" s="169"/>
      <c r="H34" s="169"/>
      <c r="I34" s="169"/>
      <c r="J34" s="169"/>
      <c r="K34" s="169"/>
      <c r="L34" s="169"/>
    </row>
    <row r="35" spans="1:12" ht="28.15" customHeight="1">
      <c r="A35" s="171" t="s">
        <v>2909</v>
      </c>
      <c r="B35" s="81" t="s">
        <v>6461</v>
      </c>
      <c r="C35" s="167"/>
      <c r="D35" s="167"/>
      <c r="E35" s="167">
        <f t="shared" si="0"/>
        <v>0</v>
      </c>
      <c r="F35" s="168"/>
      <c r="G35" s="169"/>
      <c r="H35" s="169"/>
      <c r="I35" s="169"/>
      <c r="J35" s="169"/>
      <c r="K35" s="169"/>
      <c r="L35" s="169"/>
    </row>
    <row r="36" spans="1:12" ht="28.15" customHeight="1">
      <c r="A36" s="171" t="s">
        <v>2910</v>
      </c>
      <c r="B36" s="81" t="s">
        <v>6462</v>
      </c>
      <c r="C36" s="167"/>
      <c r="D36" s="167"/>
      <c r="E36" s="167">
        <f t="shared" si="0"/>
        <v>0</v>
      </c>
      <c r="F36" s="168"/>
      <c r="G36" s="169"/>
      <c r="H36" s="169"/>
      <c r="I36" s="169"/>
      <c r="J36" s="169"/>
      <c r="K36" s="169"/>
      <c r="L36" s="169"/>
    </row>
    <row r="37" spans="1:12" ht="28.15" customHeight="1">
      <c r="A37" s="171" t="s">
        <v>2911</v>
      </c>
      <c r="B37" s="81" t="s">
        <v>6463</v>
      </c>
      <c r="C37" s="167"/>
      <c r="D37" s="167"/>
      <c r="E37" s="167">
        <f t="shared" si="0"/>
        <v>0</v>
      </c>
      <c r="F37" s="168"/>
      <c r="G37" s="169"/>
      <c r="H37" s="169"/>
      <c r="I37" s="169"/>
      <c r="J37" s="169"/>
      <c r="K37" s="169"/>
      <c r="L37" s="169"/>
    </row>
    <row r="38" spans="1:12" ht="28.15" customHeight="1">
      <c r="A38" s="171" t="s">
        <v>2912</v>
      </c>
      <c r="B38" s="81" t="s">
        <v>6464</v>
      </c>
      <c r="C38" s="167"/>
      <c r="D38" s="167"/>
      <c r="E38" s="167">
        <f t="shared" si="0"/>
        <v>0</v>
      </c>
      <c r="F38" s="168"/>
      <c r="G38" s="169"/>
      <c r="H38" s="169"/>
      <c r="I38" s="169"/>
      <c r="J38" s="169"/>
      <c r="K38" s="169"/>
      <c r="L38" s="169"/>
    </row>
    <row r="39" spans="1:12" s="172" customFormat="1" ht="28.15" customHeight="1">
      <c r="A39" s="171" t="s">
        <v>2879</v>
      </c>
      <c r="B39" s="81" t="s">
        <v>6465</v>
      </c>
      <c r="C39" s="167"/>
      <c r="D39" s="167"/>
      <c r="E39" s="167">
        <f t="shared" si="0"/>
        <v>0</v>
      </c>
      <c r="F39" s="170"/>
      <c r="G39" s="170"/>
      <c r="H39" s="170"/>
      <c r="I39" s="170"/>
      <c r="J39" s="170"/>
      <c r="K39" s="170"/>
      <c r="L39" s="170"/>
    </row>
    <row r="40" spans="1:12" s="172" customFormat="1" ht="28.15" customHeight="1">
      <c r="A40" s="171" t="s">
        <v>2913</v>
      </c>
      <c r="B40" s="81" t="s">
        <v>6466</v>
      </c>
      <c r="C40" s="167"/>
      <c r="D40" s="167"/>
      <c r="E40" s="167">
        <f t="shared" si="0"/>
        <v>0</v>
      </c>
      <c r="F40" s="170"/>
      <c r="G40" s="170"/>
      <c r="H40" s="170"/>
      <c r="I40" s="170"/>
      <c r="J40" s="170"/>
      <c r="K40" s="170"/>
      <c r="L40" s="170"/>
    </row>
    <row r="41" spans="1:12" s="172" customFormat="1" ht="28.15" customHeight="1">
      <c r="A41" s="171" t="s">
        <v>2914</v>
      </c>
      <c r="B41" s="81" t="s">
        <v>6467</v>
      </c>
      <c r="C41" s="167"/>
      <c r="D41" s="167"/>
      <c r="E41" s="167">
        <f t="shared" si="0"/>
        <v>0</v>
      </c>
      <c r="F41" s="170"/>
      <c r="G41" s="170"/>
      <c r="H41" s="170"/>
      <c r="I41" s="170"/>
      <c r="J41" s="170"/>
      <c r="K41" s="170"/>
      <c r="L41" s="170"/>
    </row>
    <row r="42" spans="1:12" s="172" customFormat="1" ht="28.15" customHeight="1">
      <c r="A42" s="171" t="s">
        <v>2915</v>
      </c>
      <c r="B42" s="81" t="s">
        <v>6468</v>
      </c>
      <c r="C42" s="167"/>
      <c r="D42" s="167"/>
      <c r="E42" s="167">
        <f t="shared" si="0"/>
        <v>0</v>
      </c>
      <c r="F42" s="170"/>
      <c r="G42" s="170"/>
      <c r="H42" s="170"/>
      <c r="I42" s="170"/>
      <c r="J42" s="170"/>
      <c r="K42" s="170"/>
      <c r="L42" s="170"/>
    </row>
    <row r="43" spans="1:12" s="172" customFormat="1" ht="28.15" customHeight="1">
      <c r="A43" s="171" t="s">
        <v>2916</v>
      </c>
      <c r="B43" s="81" t="s">
        <v>6469</v>
      </c>
      <c r="C43" s="167"/>
      <c r="D43" s="167"/>
      <c r="E43" s="167">
        <f t="shared" si="0"/>
        <v>0</v>
      </c>
      <c r="F43" s="170"/>
      <c r="G43" s="170"/>
      <c r="H43" s="170"/>
      <c r="I43" s="170"/>
      <c r="J43" s="170"/>
      <c r="K43" s="170"/>
      <c r="L43" s="170"/>
    </row>
    <row r="44" spans="1:12" s="172" customFormat="1" ht="28.15" customHeight="1">
      <c r="A44" s="171" t="s">
        <v>2917</v>
      </c>
      <c r="B44" s="81" t="s">
        <v>6470</v>
      </c>
      <c r="C44" s="167"/>
      <c r="D44" s="167"/>
      <c r="E44" s="167">
        <f t="shared" si="0"/>
        <v>0</v>
      </c>
      <c r="F44" s="170"/>
      <c r="G44" s="170"/>
      <c r="H44" s="170"/>
      <c r="I44" s="170"/>
      <c r="J44" s="170"/>
      <c r="K44" s="170"/>
      <c r="L44" s="170"/>
    </row>
    <row r="45" spans="1:12" s="172" customFormat="1" ht="28.15" customHeight="1">
      <c r="A45" s="171" t="s">
        <v>2918</v>
      </c>
      <c r="B45" s="81" t="s">
        <v>6471</v>
      </c>
      <c r="C45" s="167"/>
      <c r="D45" s="167"/>
      <c r="E45" s="167">
        <f t="shared" si="0"/>
        <v>0</v>
      </c>
      <c r="F45" s="170"/>
      <c r="G45" s="170"/>
      <c r="H45" s="170"/>
      <c r="I45" s="170"/>
      <c r="J45" s="170"/>
      <c r="K45" s="170"/>
      <c r="L45" s="170"/>
    </row>
    <row r="46" spans="1:12" s="172" customFormat="1" ht="28.15" customHeight="1">
      <c r="A46" s="171" t="s">
        <v>2919</v>
      </c>
      <c r="B46" s="81" t="s">
        <v>6472</v>
      </c>
      <c r="C46" s="167"/>
      <c r="D46" s="167"/>
      <c r="E46" s="167">
        <f t="shared" si="0"/>
        <v>0</v>
      </c>
      <c r="F46" s="170"/>
      <c r="G46" s="170"/>
      <c r="H46" s="170"/>
      <c r="I46" s="170"/>
      <c r="J46" s="170"/>
      <c r="K46" s="170"/>
      <c r="L46" s="170"/>
    </row>
    <row r="47" spans="1:12" s="172" customFormat="1" ht="28.15" customHeight="1">
      <c r="A47" s="171" t="s">
        <v>2920</v>
      </c>
      <c r="B47" s="81" t="s">
        <v>6473</v>
      </c>
      <c r="C47" s="167"/>
      <c r="D47" s="167"/>
      <c r="E47" s="167">
        <f t="shared" si="0"/>
        <v>0</v>
      </c>
      <c r="F47" s="170"/>
      <c r="G47" s="170"/>
      <c r="H47" s="170"/>
      <c r="I47" s="170"/>
      <c r="J47" s="170"/>
      <c r="K47" s="170"/>
      <c r="L47" s="170"/>
    </row>
    <row r="48" spans="1:12" s="172" customFormat="1" ht="28.15" customHeight="1">
      <c r="A48" s="171" t="s">
        <v>2921</v>
      </c>
      <c r="B48" s="81" t="s">
        <v>5456</v>
      </c>
      <c r="C48" s="167"/>
      <c r="D48" s="167"/>
      <c r="E48" s="167">
        <f t="shared" si="0"/>
        <v>0</v>
      </c>
      <c r="F48" s="170"/>
      <c r="G48" s="170"/>
      <c r="H48" s="170"/>
      <c r="I48" s="170"/>
      <c r="J48" s="170"/>
      <c r="K48" s="170"/>
      <c r="L48" s="170"/>
    </row>
    <row r="49" spans="1:12" s="172" customFormat="1" ht="28.15" customHeight="1">
      <c r="A49" s="19"/>
      <c r="B49" s="46" t="s">
        <v>5957</v>
      </c>
      <c r="C49" s="104"/>
      <c r="D49" s="104"/>
      <c r="E49" s="167">
        <f t="shared" si="0"/>
        <v>0</v>
      </c>
      <c r="F49" s="170"/>
      <c r="G49" s="170"/>
      <c r="H49" s="170"/>
      <c r="I49" s="170"/>
      <c r="J49" s="170"/>
      <c r="K49" s="170"/>
      <c r="L49" s="170"/>
    </row>
    <row r="50" spans="1:12" ht="28.15" customHeight="1">
      <c r="A50" s="263" t="s">
        <v>6425</v>
      </c>
      <c r="B50" s="263"/>
      <c r="C50" s="263"/>
      <c r="D50" s="263"/>
      <c r="E50" s="263" t="s">
        <v>6426</v>
      </c>
      <c r="F50" s="263"/>
      <c r="G50" s="263"/>
      <c r="H50" s="263"/>
      <c r="I50" s="263" t="s">
        <v>6427</v>
      </c>
      <c r="J50" s="263"/>
      <c r="K50" s="263"/>
      <c r="L50" s="263"/>
    </row>
  </sheetData>
  <autoFilter ref="A6:L50"/>
  <mergeCells count="8">
    <mergeCell ref="A50:D50"/>
    <mergeCell ref="E50:H50"/>
    <mergeCell ref="I50:L50"/>
    <mergeCell ref="A1:E1"/>
    <mergeCell ref="A2:E2"/>
    <mergeCell ref="A3:E3"/>
    <mergeCell ref="A4:E4"/>
    <mergeCell ref="A5:E5"/>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1:BZ13"/>
  <sheetViews>
    <sheetView workbookViewId="0">
      <selection activeCell="B6" sqref="B6"/>
    </sheetView>
  </sheetViews>
  <sheetFormatPr defaultColWidth="0" defaultRowHeight="32.25" customHeight="1"/>
  <cols>
    <col min="1" max="1" width="24.28515625" style="13" customWidth="1"/>
    <col min="2" max="2" width="41.7109375" customWidth="1"/>
    <col min="3" max="3" width="15.7109375" style="13" customWidth="1"/>
    <col min="4" max="4" width="18.7109375" customWidth="1"/>
    <col min="5" max="34" width="10.7109375" hidden="1" customWidth="1"/>
    <col min="35" max="36" width="10.7109375" customWidth="1"/>
    <col min="37" max="37" width="12.7109375" customWidth="1"/>
    <col min="38" max="64" width="10.7109375" customWidth="1"/>
    <col min="65" max="65" width="2.85546875" customWidth="1"/>
    <col min="66" max="78" width="10.7109375" customWidth="1"/>
    <col min="79" max="16384" width="10.7109375" hidden="1"/>
  </cols>
  <sheetData>
    <row r="1" spans="1:20" ht="32.25" customHeight="1">
      <c r="A1" s="119" t="s">
        <v>6349</v>
      </c>
      <c r="B1" s="204" t="s">
        <v>6597</v>
      </c>
      <c r="C1" s="119" t="s">
        <v>6380</v>
      </c>
    </row>
    <row r="2" spans="1:20" ht="15" customHeight="1">
      <c r="A2" s="119" t="s">
        <v>6580</v>
      </c>
      <c r="B2" s="205" t="s">
        <v>6596</v>
      </c>
      <c r="C2" s="119" t="s">
        <v>6381</v>
      </c>
    </row>
    <row r="3" spans="1:20" ht="15" customHeight="1">
      <c r="A3" s="119" t="s">
        <v>6350</v>
      </c>
      <c r="B3" s="95" t="s">
        <v>6383</v>
      </c>
      <c r="C3" s="119" t="s">
        <v>6382</v>
      </c>
      <c r="G3" t="s">
        <v>6574</v>
      </c>
    </row>
    <row r="4" spans="1:20" ht="15" customHeight="1">
      <c r="A4" s="119" t="s">
        <v>6350</v>
      </c>
      <c r="B4" s="95" t="s">
        <v>6377</v>
      </c>
      <c r="C4" s="119" t="s">
        <v>6382</v>
      </c>
      <c r="G4" t="s">
        <v>6575</v>
      </c>
    </row>
    <row r="5" spans="1:20" ht="15" customHeight="1">
      <c r="A5" s="119" t="s">
        <v>6351</v>
      </c>
      <c r="B5" s="95" t="s">
        <v>6584</v>
      </c>
      <c r="C5" s="119" t="s">
        <v>6382</v>
      </c>
      <c r="G5" t="s">
        <v>6579</v>
      </c>
      <c r="K5" t="s">
        <v>6383</v>
      </c>
      <c r="O5" t="s">
        <v>6354</v>
      </c>
    </row>
    <row r="6" spans="1:20" ht="32.25" customHeight="1">
      <c r="A6" s="119" t="s">
        <v>6352</v>
      </c>
      <c r="B6" s="95" t="s">
        <v>6583</v>
      </c>
      <c r="C6" s="119" t="s">
        <v>6382</v>
      </c>
      <c r="G6" t="s">
        <v>6582</v>
      </c>
      <c r="K6" t="s">
        <v>6384</v>
      </c>
      <c r="O6" t="s">
        <v>6286</v>
      </c>
      <c r="T6" t="s">
        <v>6377</v>
      </c>
    </row>
    <row r="7" spans="1:20" ht="32.25" customHeight="1">
      <c r="A7" s="119" t="s">
        <v>6353</v>
      </c>
      <c r="B7" s="95" t="s">
        <v>6582</v>
      </c>
      <c r="C7" s="119" t="s">
        <v>6382</v>
      </c>
      <c r="G7" t="s">
        <v>6583</v>
      </c>
      <c r="K7" t="s">
        <v>6385</v>
      </c>
      <c r="O7" t="s">
        <v>6285</v>
      </c>
      <c r="T7" t="s">
        <v>6375</v>
      </c>
    </row>
    <row r="8" spans="1:20" ht="32.25" customHeight="1">
      <c r="G8" t="s">
        <v>6584</v>
      </c>
      <c r="O8" t="s">
        <v>6284</v>
      </c>
      <c r="T8" t="s">
        <v>6376</v>
      </c>
    </row>
    <row r="10" spans="1:20" ht="32.25" customHeight="1">
      <c r="K10" t="s">
        <v>6355</v>
      </c>
      <c r="T10" t="s">
        <v>6378</v>
      </c>
    </row>
    <row r="12" spans="1:20" ht="120.75" customHeight="1">
      <c r="K12" s="142" t="s">
        <v>6356</v>
      </c>
      <c r="L12" s="143" t="s">
        <v>6357</v>
      </c>
      <c r="M12" s="142" t="s">
        <v>6358</v>
      </c>
      <c r="N12" s="13" t="str">
        <f>K12&amp;B7</f>
        <v>Actuals for the year -2023-2024</v>
      </c>
      <c r="O12" s="13" t="str">
        <f>L12&amp;B6</f>
        <v>Budget  for the  year (including all revisions)--2024-2025</v>
      </c>
      <c r="P12" t="str">
        <f>M12&amp;B5</f>
        <v>Budget for the Year-2025-2026</v>
      </c>
    </row>
    <row r="13" spans="1:20" ht="109.5" customHeight="1">
      <c r="K13" s="142" t="s">
        <v>6359</v>
      </c>
      <c r="L13" s="143" t="s">
        <v>6361</v>
      </c>
      <c r="M13" s="142" t="s">
        <v>6360</v>
      </c>
      <c r="N13" s="13" t="str">
        <f>K13&amp;B7</f>
        <v>(..കണക്ക്-2023-2024</v>
      </c>
      <c r="O13" s="13" t="str">
        <f>L13&amp;B6</f>
        <v xml:space="preserve">       ..(പരിഷ്കരിച്ച ബജറ്റ്  2024-2025</v>
      </c>
      <c r="P13" s="13" t="str">
        <f>M13&amp;B5</f>
        <v>(.-ബജറ്റ്-2025-2026</v>
      </c>
    </row>
  </sheetData>
  <sheetProtection algorithmName="SHA-512" hashValue="LHNUjj0bTvno1h73RPDW0ophEe7hvl/ER151pFyVTsPauEIVaEgUysEU7qDRjjxeujshrI24ZcMMSCibtWJ/Kg==" saltValue="TxnJtO4ukeXjhvPAwCiMUA==" spinCount="100000" sheet="1" selectLockedCells="1"/>
  <dataValidations count="3">
    <dataValidation type="list" showInputMessage="1" showErrorMessage="1" sqref="B3">
      <formula1>$K$5:$K$7</formula1>
    </dataValidation>
    <dataValidation type="list" allowBlank="1" showInputMessage="1" showErrorMessage="1" sqref="B5:B7">
      <formula1>$G$3:$G$8</formula1>
    </dataValidation>
    <dataValidation type="list" showInputMessage="1" showErrorMessage="1" sqref="B4">
      <formula1>$T$6:$T$8</formula1>
    </dataValidation>
  </dataValidations>
  <pageMargins left="0.7" right="0.7" top="0.75" bottom="0.75"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6</vt:i4>
      </vt:variant>
    </vt:vector>
  </HeadingPairs>
  <TitlesOfParts>
    <vt:vector size="39" baseType="lpstr">
      <vt:lpstr>A1</vt:lpstr>
      <vt:lpstr>A2</vt:lpstr>
      <vt:lpstr>A3</vt:lpstr>
      <vt:lpstr>A4</vt:lpstr>
      <vt:lpstr>A5.1</vt:lpstr>
      <vt:lpstr>A5.2</vt:lpstr>
      <vt:lpstr>A5.1 (A)</vt:lpstr>
      <vt:lpstr>A5.2 (A)</vt:lpstr>
      <vt:lpstr>HEAD LINES</vt:lpstr>
      <vt:lpstr>WS-1</vt:lpstr>
      <vt:lpstr>WS-2</vt:lpstr>
      <vt:lpstr>WS-3</vt:lpstr>
      <vt:lpstr>WS-4</vt:lpstr>
      <vt:lpstr>WS-5</vt:lpstr>
      <vt:lpstr>BS1</vt:lpstr>
      <vt:lpstr>Sheet4</vt:lpstr>
      <vt:lpstr>BS2</vt:lpstr>
      <vt:lpstr>BS3</vt:lpstr>
      <vt:lpstr>BS4</vt:lpstr>
      <vt:lpstr>BS5</vt:lpstr>
      <vt:lpstr>BS6</vt:lpstr>
      <vt:lpstr>BS7</vt:lpstr>
      <vt:lpstr>BS8</vt:lpstr>
      <vt:lpstr>BS-9</vt:lpstr>
      <vt:lpstr>BS-10</vt:lpstr>
      <vt:lpstr>BS11</vt:lpstr>
      <vt:lpstr>BS12</vt:lpstr>
      <vt:lpstr>HEAD CODE</vt:lpstr>
      <vt:lpstr>plan budget</vt:lpstr>
      <vt:lpstr>Sheet1</vt:lpstr>
      <vt:lpstr>BS13</vt:lpstr>
      <vt:lpstr>FACING SHEET</vt:lpstr>
      <vt:lpstr>Budget Statement  </vt:lpstr>
      <vt:lpstr>'BS1'!Print_Titles</vt:lpstr>
      <vt:lpstr>'BS2'!Print_Titles</vt:lpstr>
      <vt:lpstr>'BS4'!Print_Titles</vt:lpstr>
      <vt:lpstr>'BS7'!Print_Titles</vt:lpstr>
      <vt:lpstr>'BS-9'!Print_Titles</vt:lpstr>
      <vt:lpstr>'Budget Statement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2025-09-09T19:07:42Z</dcterms:modified>
</cp:coreProperties>
</file>